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<sst xmlns="http://schemas.openxmlformats.org/spreadsheetml/2006/main" count="152" uniqueCount="126">
  <si>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</si>
  <si>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</si>
  <si>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</si>
  <si>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</si>
  <si>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</si>
  <si>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</si>
  <si>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</si>
  <si>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</si>
  <si>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</si>
  <si>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</si>
  <si>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</si>
  <si>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</si>
  <si>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</si>
  <si>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</si>
  <si>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</si>
  <si>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</si>
  <si>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</si>
  <si>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</si>
  <si>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</si>
  <si>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</si>
  <si>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</si>
  <si>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</si>
  <si>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</si>
  <si>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</si>
  <si>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</si>
  <si>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</si>
  <si>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</si>
  <si>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</si>
  <si>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</si>
  <si>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</si>
  <si>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</si>
  <si>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</si>
  <si>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</si>
  <si>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</si>
  <si>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</si>
  <si>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</si>
  <si>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</si>
  <si>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</si>
  <si>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</si>
  <si>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</si>
  <si>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</si>
  <si>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</si>
  <si>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</si>
  <si>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</si>
  <si>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</si>
  <si>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</si>
  <si>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</si>
  <si>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</si>
  <si>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</si>
  <si>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</si>
  <si>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</si>
  <si>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</si>
  <si>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</si>
  <si>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</si>
  <si>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</si>
  <si>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</si>
  <si>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</si>
  <si>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</si>
  <si>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</si>
  <si>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</si>
  <si>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</si>
  <si>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</si>
  <si>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</si>
  <si>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</si>
  <si>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</si>
  <si>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</si>
  <si>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</si>
  <si>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</si>
  <si>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</si>
  <si>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</si>
  <si>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</si>
  <si>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</si>
  <si>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</si>
  <si>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</si>
  <si>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</si>
  <si>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</si>
  <si>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</si>
  <si>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</si>
  <si>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</si>
  <si>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</si>
  <si>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</si>
  <si>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</si>
  <si>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</si>
  <si>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</si>
  <si>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</si>
  <si>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</si>
  <si>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</si>
  <si>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</si>
  <si>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</si>
  <si>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</si>
  <si>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</si>
  <si>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</si>
  <si>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</si>
  <si>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</si>
  <si>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</si>
  <si>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</si>
  <si>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</si>
  <si>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</si>
  <si>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</si>
  <si>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</si>
  <si>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</si>
  <si>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</si>
  <si>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</si>
  <si>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</si>
  <si>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</si>
  <si>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</si>
  <si>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</si>
  <si>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</si>
  <si>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</si>
  <si>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</si>
  <si>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</si>
  <si>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</si>
  <si>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</si>
  <si>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</si>
  <si>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</si>
  <si>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</si>
  <si>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</si>
  <si>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</si>
  <si>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</si>
  <si>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</si>
  <si>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</si>
  <si>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</si>
  <si>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Б.С. Баранюк</t>
  </si>
  <si>
    <t>413921103</t>
  </si>
  <si>
    <t>inbox@cd.zt.court.gov.ua</t>
  </si>
  <si>
    <t>4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</si>
</sst>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5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&amp;L06C76F79&amp;C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296</v>
      </c>
      <c r="D6" s="96">
        <f>SUM(D7,D10,D13,D14,D15,D20,D23,D24,D18,D19)</f>
        <v>324383.88</v>
      </c>
      <c r="E6" s="96">
        <f>SUM(E7,E10,E13,E14,E15,E20,E23,E24,E18,E19)</f>
        <v>248</v>
      </c>
      <c r="F6" s="96">
        <f>SUM(F7,F10,F13,F14,F15,F20,F23,F24,F18,F19)</f>
        <v>292063.92</v>
      </c>
      <c r="G6" s="96">
        <f>SUM(G7,G10,G13,G14,G15,G20,G23,G24,G18,G19)</f>
        <v>14</v>
      </c>
      <c r="H6" s="96">
        <f>SUM(H7,H10,H13,H14,H15,H20,H23,H24,H18,H19)</f>
        <v>13603.19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50</v>
      </c>
      <c r="L6" s="96">
        <f>SUM(L7,L10,L13,L14,L15,L20,L23,L24,L18,L19)</f>
        <v>31061.21</v>
      </c>
    </row>
    <row r="7" spans="1:12" ht="16.5" customHeight="1">
      <c r="A7" s="87">
        <v>2</v>
      </c>
      <c r="B7" s="90" t="s">
        <v>75</v>
      </c>
      <c r="C7" s="97">
        <v>183</v>
      </c>
      <c r="D7" s="97">
        <v>263418.68</v>
      </c>
      <c r="E7" s="97">
        <v>165</v>
      </c>
      <c r="F7" s="97">
        <v>240289.02</v>
      </c>
      <c r="G7" s="97">
        <v>7</v>
      </c>
      <c r="H7" s="97">
        <v>9722.39</v>
      </c>
      <c r="I7" s="97"/>
      <c r="J7" s="97"/>
      <c r="K7" s="97">
        <v>22</v>
      </c>
      <c r="L7" s="97">
        <v>22251.21</v>
      </c>
    </row>
    <row r="8" spans="1:12" ht="16.5" customHeight="1">
      <c r="A8" s="87">
        <v>3</v>
      </c>
      <c r="B8" s="91" t="s">
        <v>76</v>
      </c>
      <c r="C8" s="97">
        <v>81</v>
      </c>
      <c r="D8" s="97">
        <v>161136.84</v>
      </c>
      <c r="E8" s="97">
        <v>75</v>
      </c>
      <c r="F8" s="97">
        <v>160886.78</v>
      </c>
      <c r="G8" s="97">
        <v>4</v>
      </c>
      <c r="H8" s="97">
        <v>6400</v>
      </c>
      <c r="I8" s="97"/>
      <c r="J8" s="97"/>
      <c r="K8" s="97">
        <v>6</v>
      </c>
      <c r="L8" s="97">
        <v>10572</v>
      </c>
    </row>
    <row r="9" spans="1:12" ht="16.5" customHeight="1">
      <c r="A9" s="87">
        <v>4</v>
      </c>
      <c r="B9" s="91" t="s">
        <v>77</v>
      </c>
      <c r="C9" s="97">
        <v>102</v>
      </c>
      <c r="D9" s="97">
        <v>102281.84</v>
      </c>
      <c r="E9" s="97">
        <v>90</v>
      </c>
      <c r="F9" s="97">
        <v>79402.24</v>
      </c>
      <c r="G9" s="97">
        <v>3</v>
      </c>
      <c r="H9" s="97">
        <v>3322.39</v>
      </c>
      <c r="I9" s="97"/>
      <c r="J9" s="97"/>
      <c r="K9" s="97">
        <v>16</v>
      </c>
      <c r="L9" s="97">
        <v>11679.21</v>
      </c>
    </row>
    <row r="10" spans="1:12" ht="19.5" customHeight="1">
      <c r="A10" s="87">
        <v>5</v>
      </c>
      <c r="B10" s="90" t="s">
        <v>78</v>
      </c>
      <c r="C10" s="97">
        <v>25</v>
      </c>
      <c r="D10" s="97">
        <v>17620</v>
      </c>
      <c r="E10" s="97">
        <v>20</v>
      </c>
      <c r="F10" s="97">
        <v>15505.6</v>
      </c>
      <c r="G10" s="97">
        <v>3</v>
      </c>
      <c r="H10" s="97">
        <v>1831.2</v>
      </c>
      <c r="I10" s="97"/>
      <c r="J10" s="97"/>
      <c r="K10" s="97">
        <v>5</v>
      </c>
      <c r="L10" s="97">
        <v>3524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25</v>
      </c>
      <c r="D12" s="97">
        <v>17620</v>
      </c>
      <c r="E12" s="97">
        <v>20</v>
      </c>
      <c r="F12" s="97">
        <v>15505.6</v>
      </c>
      <c r="G12" s="97">
        <v>3</v>
      </c>
      <c r="H12" s="97">
        <v>1831.2</v>
      </c>
      <c r="I12" s="97"/>
      <c r="J12" s="97"/>
      <c r="K12" s="97">
        <v>5</v>
      </c>
      <c r="L12" s="97">
        <v>3524</v>
      </c>
    </row>
    <row r="13" spans="1:12" ht="15" customHeight="1">
      <c r="A13" s="87">
        <v>8</v>
      </c>
      <c r="B13" s="90" t="s">
        <v>18</v>
      </c>
      <c r="C13" s="97">
        <v>30</v>
      </c>
      <c r="D13" s="97">
        <v>21144</v>
      </c>
      <c r="E13" s="97">
        <v>28</v>
      </c>
      <c r="F13" s="97">
        <v>19734.4</v>
      </c>
      <c r="G13" s="97">
        <v>2</v>
      </c>
      <c r="H13" s="97">
        <v>1409.6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38</v>
      </c>
      <c r="D15" s="97">
        <v>18677.2</v>
      </c>
      <c r="E15" s="97">
        <v>31</v>
      </c>
      <c r="F15" s="97">
        <v>15830.1</v>
      </c>
      <c r="G15" s="97">
        <v>2</v>
      </c>
      <c r="H15" s="97">
        <v>640</v>
      </c>
      <c r="I15" s="97"/>
      <c r="J15" s="97"/>
      <c r="K15" s="97">
        <v>7</v>
      </c>
      <c r="L15" s="97">
        <v>2466.8</v>
      </c>
    </row>
    <row r="16" spans="1:12" ht="21" customHeight="1">
      <c r="A16" s="87">
        <v>11</v>
      </c>
      <c r="B16" s="91" t="s">
        <v>79</v>
      </c>
      <c r="C16" s="97">
        <v>10</v>
      </c>
      <c r="D16" s="97">
        <v>8810</v>
      </c>
      <c r="E16" s="97">
        <v>10</v>
      </c>
      <c r="F16" s="97">
        <v>8810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28</v>
      </c>
      <c r="D17" s="97">
        <v>9867.2</v>
      </c>
      <c r="E17" s="97">
        <v>21</v>
      </c>
      <c r="F17" s="97">
        <v>7020.1</v>
      </c>
      <c r="G17" s="97">
        <v>2</v>
      </c>
      <c r="H17" s="97">
        <v>640</v>
      </c>
      <c r="I17" s="97"/>
      <c r="J17" s="97"/>
      <c r="K17" s="97">
        <v>7</v>
      </c>
      <c r="L17" s="97">
        <v>2466.8</v>
      </c>
    </row>
    <row r="18" spans="1:12" ht="21" customHeight="1">
      <c r="A18" s="87">
        <v>13</v>
      </c>
      <c r="B18" s="99" t="s">
        <v>107</v>
      </c>
      <c r="C18" s="97">
        <v>20</v>
      </c>
      <c r="D18" s="97">
        <v>3524</v>
      </c>
      <c r="E18" s="97">
        <v>4</v>
      </c>
      <c r="F18" s="97">
        <v>704.8</v>
      </c>
      <c r="G18" s="97"/>
      <c r="H18" s="97"/>
      <c r="I18" s="97"/>
      <c r="J18" s="97"/>
      <c r="K18" s="97">
        <v>16</v>
      </c>
      <c r="L18" s="97">
        <v>2819.2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704.8</v>
      </c>
      <c r="E38" s="96">
        <f>SUM(E39,E46,E47,E48)</f>
        <v>1</v>
      </c>
      <c r="F38" s="96">
        <f>SUM(F39,F46,F47,F48)</f>
        <v>640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1</v>
      </c>
      <c r="F39" s="97">
        <f>SUM(F40,F43)</f>
        <v>640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>
        <v>1</v>
      </c>
      <c r="F43" s="97">
        <v>640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>
        <v>1</v>
      </c>
      <c r="F45" s="97">
        <v>640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11</v>
      </c>
      <c r="D49" s="96">
        <f>SUM(D50:D53)</f>
        <v>264.32000000000005</v>
      </c>
      <c r="E49" s="96">
        <f>SUM(E50:E53)</f>
        <v>11</v>
      </c>
      <c r="F49" s="96">
        <f>SUM(F50:F53)</f>
        <v>264.71000000000004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7</v>
      </c>
      <c r="D50" s="97">
        <v>47.6</v>
      </c>
      <c r="E50" s="97">
        <v>7</v>
      </c>
      <c r="F50" s="97">
        <v>47.78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52.9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3</v>
      </c>
      <c r="D53" s="97">
        <v>163.86</v>
      </c>
      <c r="E53" s="97">
        <v>3</v>
      </c>
      <c r="F53" s="97">
        <v>164.03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119</v>
      </c>
      <c r="D54" s="96">
        <v>41935.6000000001</v>
      </c>
      <c r="E54" s="96">
        <v>48</v>
      </c>
      <c r="F54" s="96">
        <v>16915.2</v>
      </c>
      <c r="G54" s="96"/>
      <c r="H54" s="96"/>
      <c r="I54" s="96">
        <v>119</v>
      </c>
      <c r="J54" s="96">
        <v>41935.6000000001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427</v>
      </c>
      <c r="D55" s="96">
        <f t="shared" si="0"/>
        <v>367288.6000000001</v>
      </c>
      <c r="E55" s="96">
        <f t="shared" si="0"/>
        <v>308</v>
      </c>
      <c r="F55" s="96">
        <f t="shared" si="0"/>
        <v>309883.83</v>
      </c>
      <c r="G55" s="96">
        <f t="shared" si="0"/>
        <v>14</v>
      </c>
      <c r="H55" s="96">
        <f t="shared" si="0"/>
        <v>13603.19</v>
      </c>
      <c r="I55" s="96">
        <f t="shared" si="0"/>
        <v>119</v>
      </c>
      <c r="J55" s="96">
        <f t="shared" si="0"/>
        <v>41935.6000000001</v>
      </c>
      <c r="K55" s="96">
        <f t="shared" si="0"/>
        <v>50</v>
      </c>
      <c r="L55" s="96">
        <f t="shared" si="0"/>
        <v>31061.21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&amp;L06C76F79&amp;CФорма № 10, Підрозділ: Чуднівський районний суд Житомирської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50</v>
      </c>
      <c r="F4" s="93">
        <f>SUM(F5:F24)</f>
        <v>31061.210000000003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881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32</v>
      </c>
      <c r="F7" s="95">
        <v>16739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7048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704.8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6</v>
      </c>
      <c r="F13" s="95">
        <v>4278.81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352.4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2</v>
      </c>
      <c r="F23" s="95">
        <v>704.8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&amp;L06C76F79&amp;CФорма № 10, Підрозділ: Чуднівський районний суд Житомирської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2018-07-09T08:52:30Z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06C76F79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