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firstSheet="1"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<sst xmlns="http://schemas.openxmlformats.org/spreadsheetml/2006/main" count="182" uniqueCount="152">
  <si>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</si>
  <si>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</si>
  <si>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</si>
  <si>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</si>
  <si>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</si>
  <si>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</si>
  <si>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</si>
  <si>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</si>
  <si>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</si>
  <si>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</si>
  <si>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</si>
  <si>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</si>
  <si>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</si>
  <si>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</si>
  <si>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</si>
  <si>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</si>
  <si>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</si>
  <si>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</si>
  <si>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</si>
  <si>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</si>
  <si>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</si>
  <si>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</si>
  <si>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</si>
  <si>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</si>
  <si>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</si>
  <si>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</si>
  <si>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</si>
  <si>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</si>
  <si>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</si>
  <si>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</si>
  <si>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</si>
  <si>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</si>
  <si>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</si>
  <si>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</si>
  <si>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</si>
  <si>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</si>
  <si>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</si>
  <si>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</si>
  <si>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</si>
  <si>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</si>
  <si>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</si>
  <si>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</si>
  <si>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</si>
  <si>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</si>
  <si>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</si>
  <si>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</si>
  <si>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</si>
  <si>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</si>
  <si>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</si>
  <si>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</si>
  <si>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</si>
  <si>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</si>
  <si>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</si>
  <si>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</si>
  <si>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</si>
  <si>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</si>
  <si>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</si>
  <si>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</si>
  <si>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</si>
  <si>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</si>
  <si>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</si>
  <si>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</si>
  <si>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</si>
  <si>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</si>
  <si>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</si>
  <si>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</si>
  <si>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</si>
  <si>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</si>
  <si>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</si>
  <si>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</si>
  <si>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</si>
  <si>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</si>
  <si>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</si>
  <si>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</si>
  <si>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</si>
  <si>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</si>
  <si>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</si>
  <si>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</si>
  <si>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</si>
  <si>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</si>
  <si>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</si>
  <si>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</si>
  <si>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</si>
  <si>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</si>
  <si>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</si>
  <si>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</si>
  <si>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</si>
  <si>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</si>
  <si>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</si>
  <si>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</si>
  <si>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</si>
  <si>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</si>
  <si>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</si>
  <si>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</si>
  <si>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</si>
  <si>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</si>
  <si>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</si>
  <si>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</si>
  <si>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</si>
  <si>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</si>
  <si>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</si>
  <si>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</si>
  <si>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</si>
  <si>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</si>
  <si>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</si>
  <si>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</si>
  <si>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</si>
  <si>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</si>
  <si>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</si>
  <si>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</si>
  <si>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</si>
  <si>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</si>
  <si>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</si>
  <si>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</si>
  <si>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</si>
  <si>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</si>
  <si>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</si>
  <si>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</si>
  <si>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</si>
  <si>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</si>
  <si>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</si>
  <si>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</si>
  <si>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</si>
  <si>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</si>
  <si>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</si>
  <si>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</si>
  <si>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</si>
  <si>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</si>
  <si>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</si>
  <si>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</si>
  <si>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</si>
  <si>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</si>
  <si>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</si>
  <si>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</si>
  <si>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</si>
  <si>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</si>
  <si>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</si>
  <si>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</si>
  <si>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</si>
  <si>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</si>
  <si>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</si>
  <si>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</si>
  <si>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</si>
  <si>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</si>
  <si>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 В. Лозінська</t>
  </si>
  <si>
    <t>Н.М. Демчик</t>
  </si>
  <si>
    <t>2-10-80</t>
  </si>
  <si>
    <t>7 липня 2016 року</t>
  </si>
  <si>
    <t>перше півріччя 2016 року</t>
  </si>
  <si>
    <t>Чуднівський районний суд Житомирської області</t>
  </si>
  <si>
    <t>13200. Житомирська область</t>
  </si>
  <si>
    <t>м. Чуднів. вул. Соборна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</si>
</sst>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353</v>
      </c>
      <c r="D6" s="97">
        <f>SUM(D7,D10,D13,D14,D15,D18,D21,D22)</f>
        <v>321580.07999999996</v>
      </c>
      <c r="E6" s="71">
        <f>SUM(E7,E10,E13,E14,E15,E18,E21,E22)</f>
        <v>279</v>
      </c>
      <c r="F6" s="97">
        <f>SUM(F7,F10,F13,F14,F15,F18,F21,F22)</f>
        <v>255999.64</v>
      </c>
      <c r="G6" s="71">
        <f>SUM(G7,G10,G13,G14,G15,G18,G21,G22)</f>
        <v>0</v>
      </c>
      <c r="H6" s="97">
        <f>SUM(H7,H10,H13,H14,H15,H18,H21,H22)</f>
        <v>0</v>
      </c>
      <c r="I6" s="71">
        <f>SUM(I7,I10,I13,I14,I15,I18,I21,I22)</f>
        <v>22</v>
      </c>
      <c r="J6" s="97">
        <f>SUM(J7,J10,J13,J14,J15,J18,J21,J22)</f>
        <v>13332</v>
      </c>
      <c r="K6" s="71">
        <f>SUM(K7,K10,K13,K14,K15,K18,K21,K22)</f>
        <v>69</v>
      </c>
      <c r="L6" s="97">
        <f>SUM(L7,L10,L13,L14,L15,L18,L21,L22)</f>
        <v>40708.89</v>
      </c>
    </row>
    <row r="7" spans="1:12" ht="16.5" customHeight="1">
      <c r="A7" s="123">
        <v>2</v>
      </c>
      <c r="B7" s="126" t="s">
        <v>114</v>
      </c>
      <c r="C7" s="72">
        <v>163</v>
      </c>
      <c r="D7" s="130">
        <v>220710.48</v>
      </c>
      <c r="E7" s="72">
        <v>149</v>
      </c>
      <c r="F7" s="130">
        <v>192196.19</v>
      </c>
      <c r="G7" s="72"/>
      <c r="H7" s="130"/>
      <c r="I7" s="72"/>
      <c r="J7" s="130"/>
      <c r="K7" s="72">
        <v>14</v>
      </c>
      <c r="L7" s="130">
        <v>9566.09</v>
      </c>
    </row>
    <row r="8" spans="1:12" ht="16.5" customHeight="1">
      <c r="A8" s="123">
        <v>3</v>
      </c>
      <c r="B8" s="127" t="s">
        <v>115</v>
      </c>
      <c r="C8" s="72">
        <v>63</v>
      </c>
      <c r="D8" s="130">
        <v>149446.36</v>
      </c>
      <c r="E8" s="72">
        <v>62</v>
      </c>
      <c r="F8" s="130">
        <v>132533.09</v>
      </c>
      <c r="G8" s="72"/>
      <c r="H8" s="130"/>
      <c r="I8" s="72"/>
      <c r="J8" s="130"/>
      <c r="K8" s="72">
        <v>1</v>
      </c>
      <c r="L8" s="130">
        <v>1378</v>
      </c>
    </row>
    <row r="9" spans="1:12" ht="16.5" customHeight="1">
      <c r="A9" s="123">
        <v>4</v>
      </c>
      <c r="B9" s="127" t="s">
        <v>116</v>
      </c>
      <c r="C9" s="72">
        <v>100</v>
      </c>
      <c r="D9" s="130">
        <v>71264.1199999999</v>
      </c>
      <c r="E9" s="72">
        <v>87</v>
      </c>
      <c r="F9" s="130">
        <v>59663.1</v>
      </c>
      <c r="G9" s="72"/>
      <c r="H9" s="130"/>
      <c r="I9" s="72"/>
      <c r="J9" s="130"/>
      <c r="K9" s="72">
        <v>13</v>
      </c>
      <c r="L9" s="130">
        <v>8188.09</v>
      </c>
    </row>
    <row r="10" spans="1:12" ht="19.5" customHeight="1">
      <c r="A10" s="123">
        <v>5</v>
      </c>
      <c r="B10" s="126" t="s">
        <v>117</v>
      </c>
      <c r="C10" s="72">
        <v>107</v>
      </c>
      <c r="D10" s="130">
        <v>61458.7999999999</v>
      </c>
      <c r="E10" s="72">
        <v>52</v>
      </c>
      <c r="F10" s="130">
        <v>27508.41</v>
      </c>
      <c r="G10" s="72"/>
      <c r="H10" s="130"/>
      <c r="I10" s="72">
        <v>22</v>
      </c>
      <c r="J10" s="130">
        <v>13332</v>
      </c>
      <c r="K10" s="72">
        <v>49</v>
      </c>
      <c r="L10" s="130">
        <v>28386.8</v>
      </c>
    </row>
    <row r="11" spans="1:12" ht="19.5" customHeight="1">
      <c r="A11" s="123">
        <v>6</v>
      </c>
      <c r="B11" s="127" t="s">
        <v>118</v>
      </c>
      <c r="C11" s="72">
        <v>3</v>
      </c>
      <c r="D11" s="130">
        <v>4134</v>
      </c>
      <c r="E11" s="72"/>
      <c r="F11" s="130"/>
      <c r="G11" s="72"/>
      <c r="H11" s="130"/>
      <c r="I11" s="72"/>
      <c r="J11" s="130"/>
      <c r="K11" s="72">
        <v>3</v>
      </c>
      <c r="L11" s="130">
        <v>4134</v>
      </c>
    </row>
    <row r="12" spans="1:12" ht="19.5" customHeight="1">
      <c r="A12" s="123">
        <v>7</v>
      </c>
      <c r="B12" s="127" t="s">
        <v>119</v>
      </c>
      <c r="C12" s="72">
        <v>104</v>
      </c>
      <c r="D12" s="130">
        <v>57324.7999999999</v>
      </c>
      <c r="E12" s="72">
        <v>52</v>
      </c>
      <c r="F12" s="130">
        <v>27508.41</v>
      </c>
      <c r="G12" s="72"/>
      <c r="H12" s="130"/>
      <c r="I12" s="72">
        <v>22</v>
      </c>
      <c r="J12" s="130">
        <v>13332</v>
      </c>
      <c r="K12" s="72">
        <v>46</v>
      </c>
      <c r="L12" s="130">
        <v>24252.8</v>
      </c>
    </row>
    <row r="13" spans="1:12" ht="15" customHeight="1">
      <c r="A13" s="123">
        <v>8</v>
      </c>
      <c r="B13" s="126" t="s">
        <v>42</v>
      </c>
      <c r="C13" s="72">
        <v>37</v>
      </c>
      <c r="D13" s="130">
        <v>20394.4</v>
      </c>
      <c r="E13" s="72">
        <v>35</v>
      </c>
      <c r="F13" s="130">
        <v>18988.03</v>
      </c>
      <c r="G13" s="72"/>
      <c r="H13" s="130"/>
      <c r="I13" s="72"/>
      <c r="J13" s="130"/>
      <c r="K13" s="72">
        <v>2</v>
      </c>
      <c r="L13" s="130">
        <v>1102.4</v>
      </c>
    </row>
    <row r="14" spans="1:12" ht="15.75" customHeight="1">
      <c r="A14" s="123">
        <v>9</v>
      </c>
      <c r="B14" s="126" t="s">
        <v>43</v>
      </c>
      <c r="C14" s="72">
        <v>5</v>
      </c>
      <c r="D14" s="130">
        <v>2756</v>
      </c>
      <c r="E14" s="72">
        <v>5</v>
      </c>
      <c r="F14" s="130">
        <v>2754</v>
      </c>
      <c r="G14" s="72"/>
      <c r="H14" s="130"/>
      <c r="I14" s="72"/>
      <c r="J14" s="130"/>
      <c r="K14" s="72"/>
      <c r="L14" s="130"/>
    </row>
    <row r="15" spans="1:12" ht="106.5" customHeight="1">
      <c r="A15" s="123">
        <v>10</v>
      </c>
      <c r="B15" s="126" t="s">
        <v>120</v>
      </c>
      <c r="C15" s="72">
        <v>41</v>
      </c>
      <c r="D15" s="130">
        <v>16260.4</v>
      </c>
      <c r="E15" s="72">
        <v>38</v>
      </c>
      <c r="F15" s="130">
        <v>14553.01</v>
      </c>
      <c r="G15" s="72"/>
      <c r="H15" s="130"/>
      <c r="I15" s="72"/>
      <c r="J15" s="130"/>
      <c r="K15" s="72">
        <v>4</v>
      </c>
      <c r="L15" s="130">
        <v>1653.6</v>
      </c>
    </row>
    <row r="16" spans="1:12" ht="21" customHeight="1">
      <c r="A16" s="123">
        <v>11</v>
      </c>
      <c r="B16" s="127" t="s">
        <v>118</v>
      </c>
      <c r="C16" s="72">
        <v>12</v>
      </c>
      <c r="D16" s="130">
        <v>8268</v>
      </c>
      <c r="E16" s="72">
        <v>10</v>
      </c>
      <c r="F16" s="130">
        <v>6317</v>
      </c>
      <c r="G16" s="72"/>
      <c r="H16" s="130"/>
      <c r="I16" s="72"/>
      <c r="J16" s="130"/>
      <c r="K16" s="72">
        <v>2</v>
      </c>
      <c r="L16" s="130">
        <v>1378</v>
      </c>
    </row>
    <row r="17" spans="1:12" ht="21" customHeight="1">
      <c r="A17" s="123">
        <v>12</v>
      </c>
      <c r="B17" s="127" t="s">
        <v>119</v>
      </c>
      <c r="C17" s="72">
        <v>29</v>
      </c>
      <c r="D17" s="130">
        <v>7992.4</v>
      </c>
      <c r="E17" s="72">
        <v>28</v>
      </c>
      <c r="F17" s="130">
        <v>8236.01</v>
      </c>
      <c r="G17" s="72"/>
      <c r="H17" s="130"/>
      <c r="I17" s="72"/>
      <c r="J17" s="130"/>
      <c r="K17" s="72">
        <v>2</v>
      </c>
      <c r="L17" s="130">
        <v>275.6</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4</v>
      </c>
      <c r="D34" s="97">
        <f>SUM(D35,D42,D43,D44)</f>
        <v>2204.8</v>
      </c>
      <c r="E34" s="71">
        <f>SUM(E35,E42,E43,E44)</f>
        <v>1</v>
      </c>
      <c r="F34" s="97">
        <f>SUM(F35,F42,F43,F44)</f>
        <v>551.2</v>
      </c>
      <c r="G34" s="71">
        <f>SUM(G35,G42,G43,G44)</f>
        <v>0</v>
      </c>
      <c r="H34" s="97">
        <f>SUM(H35,H42,H43,H44)</f>
        <v>0</v>
      </c>
      <c r="I34" s="71">
        <f>SUM(I35,I42,I43,I44)</f>
        <v>0</v>
      </c>
      <c r="J34" s="97">
        <f>SUM(J35,J42,J43,J44)</f>
        <v>0</v>
      </c>
      <c r="K34" s="71">
        <f>SUM(K35,K42,K43,K44)</f>
        <v>3</v>
      </c>
      <c r="L34" s="97">
        <f>SUM(L35,L42,L43,L44)</f>
        <v>1653.6</v>
      </c>
    </row>
    <row r="35" spans="1:12" ht="24" customHeight="1">
      <c r="A35" s="123">
        <v>30</v>
      </c>
      <c r="B35" s="126" t="s">
        <v>131</v>
      </c>
      <c r="C35" s="72">
        <f>SUM(C36,C39)</f>
        <v>4</v>
      </c>
      <c r="D35" s="130">
        <f>SUM(D36,D39)</f>
        <v>2204.8</v>
      </c>
      <c r="E35" s="72">
        <f>SUM(E36,E39)</f>
        <v>1</v>
      </c>
      <c r="F35" s="130">
        <f>SUM(F36,F39)</f>
        <v>551.2</v>
      </c>
      <c r="G35" s="72">
        <f>SUM(G36,G39)</f>
        <v>0</v>
      </c>
      <c r="H35" s="130">
        <f>SUM(H36,H39)</f>
        <v>0</v>
      </c>
      <c r="I35" s="72">
        <f>SUM(I36,I39)</f>
        <v>0</v>
      </c>
      <c r="J35" s="130">
        <f>SUM(J36,J39)</f>
        <v>0</v>
      </c>
      <c r="K35" s="72">
        <f>SUM(K36,K39)</f>
        <v>3</v>
      </c>
      <c r="L35" s="130">
        <f>SUM(L36,L39)</f>
        <v>1653.6</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4</v>
      </c>
      <c r="D39" s="130">
        <v>2204.8</v>
      </c>
      <c r="E39" s="72">
        <v>1</v>
      </c>
      <c r="F39" s="130">
        <v>551.2</v>
      </c>
      <c r="G39" s="72"/>
      <c r="H39" s="130"/>
      <c r="I39" s="72"/>
      <c r="J39" s="130"/>
      <c r="K39" s="72">
        <v>3</v>
      </c>
      <c r="L39" s="130">
        <v>1653.6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4</v>
      </c>
      <c r="D41" s="130">
        <v>2204.8</v>
      </c>
      <c r="E41" s="72">
        <v>1</v>
      </c>
      <c r="F41" s="130">
        <v>551.2</v>
      </c>
      <c r="G41" s="72"/>
      <c r="H41" s="130"/>
      <c r="I41" s="72"/>
      <c r="J41" s="130"/>
      <c r="K41" s="72">
        <v>3</v>
      </c>
      <c r="L41" s="130">
        <v>1653.6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12</v>
      </c>
      <c r="D45" s="97">
        <f>SUM(D46:D51)</f>
        <v>504.34000000000003</v>
      </c>
      <c r="E45" s="71">
        <f>SUM(E46:E51)</f>
        <v>12</v>
      </c>
      <c r="F45" s="97">
        <f>SUM(F46:F51)</f>
        <v>504.51</v>
      </c>
      <c r="G45" s="71">
        <f>SUM(G46:G51)</f>
        <v>0</v>
      </c>
      <c r="H45" s="97">
        <f>SUM(H46:H51)</f>
        <v>0</v>
      </c>
      <c r="I45" s="71">
        <f>SUM(I46:I51)</f>
        <v>0</v>
      </c>
      <c r="J45" s="97">
        <f>SUM(J46:J51)</f>
        <v>0</v>
      </c>
      <c r="K45" s="71">
        <f>SUM(K46:K51)</f>
        <v>0</v>
      </c>
      <c r="L45" s="97">
        <f>SUM(L46:L51)</f>
        <v>0</v>
      </c>
    </row>
    <row r="46" spans="1:12" ht="18.75" customHeight="1">
      <c r="A46" s="123">
        <v>41</v>
      </c>
      <c r="B46" s="126" t="s">
        <v>20</v>
      </c>
      <c r="C46" s="72">
        <v>3</v>
      </c>
      <c r="D46" s="130">
        <v>49.6</v>
      </c>
      <c r="E46" s="72">
        <v>3</v>
      </c>
      <c r="F46" s="130">
        <v>49.68</v>
      </c>
      <c r="G46" s="72"/>
      <c r="H46" s="130"/>
      <c r="I46" s="72"/>
      <c r="J46" s="130"/>
      <c r="K46" s="72"/>
      <c r="L46" s="130"/>
    </row>
    <row r="47" spans="1:12" ht="21" customHeight="1">
      <c r="A47" s="123">
        <v>42</v>
      </c>
      <c r="B47" s="126" t="s">
        <v>21</v>
      </c>
      <c r="C47" s="72">
        <v>4</v>
      </c>
      <c r="D47" s="130">
        <v>165.36</v>
      </c>
      <c r="E47" s="72">
        <v>4</v>
      </c>
      <c r="F47" s="130">
        <v>165.06</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5</v>
      </c>
      <c r="D51" s="130">
        <v>289.38</v>
      </c>
      <c r="E51" s="72">
        <v>5</v>
      </c>
      <c r="F51" s="130">
        <v>289.77</v>
      </c>
      <c r="G51" s="72"/>
      <c r="H51" s="130"/>
      <c r="I51" s="72"/>
      <c r="J51" s="130"/>
      <c r="K51" s="72"/>
      <c r="L51" s="130"/>
    </row>
    <row r="52" spans="1:12" ht="28.5" customHeight="1">
      <c r="A52" s="123">
        <v>47</v>
      </c>
      <c r="B52" s="125" t="s">
        <v>130</v>
      </c>
      <c r="C52" s="71">
        <v>40</v>
      </c>
      <c r="D52" s="97">
        <v>11024</v>
      </c>
      <c r="E52" s="71">
        <v>14</v>
      </c>
      <c r="F52" s="97">
        <v>3872.8</v>
      </c>
      <c r="G52" s="71"/>
      <c r="H52" s="97"/>
      <c r="I52" s="71">
        <v>40</v>
      </c>
      <c r="J52" s="97">
        <v>11024</v>
      </c>
      <c r="K52" s="72"/>
      <c r="L52" s="97"/>
    </row>
    <row r="53" spans="1:12" ht="15">
      <c r="A53" s="123">
        <v>48</v>
      </c>
      <c r="B53" s="124" t="s">
        <v>129</v>
      </c>
      <c r="C53" s="71">
        <f aca="true" t="shared" si="0" ref="C53:L53">SUM(C6,C25,C34,C45,C52)</f>
        <v>409</v>
      </c>
      <c r="D53" s="97">
        <f t="shared" si="0"/>
        <v>335313.22</v>
      </c>
      <c r="E53" s="71">
        <f t="shared" si="0"/>
        <v>306</v>
      </c>
      <c r="F53" s="97">
        <f t="shared" si="0"/>
        <v>260928.15000000002</v>
      </c>
      <c r="G53" s="71">
        <f t="shared" si="0"/>
        <v>0</v>
      </c>
      <c r="H53" s="97">
        <f t="shared" si="0"/>
        <v>0</v>
      </c>
      <c r="I53" s="71">
        <f t="shared" si="0"/>
        <v>62</v>
      </c>
      <c r="J53" s="97">
        <f t="shared" si="0"/>
        <v>24356</v>
      </c>
      <c r="K53" s="71">
        <f t="shared" si="0"/>
        <v>72</v>
      </c>
      <c r="L53" s="97">
        <f t="shared" si="0"/>
        <v>42362.49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&amp;L6C8F9452&amp;CФорма № 10, Підрозділ: Чуднівський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&amp;L6C8F9452&amp;CФорма № 10, Підрозділ: Чуднівський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71</v>
      </c>
      <c r="F4" s="134">
        <f>SUM(F5:F20)</f>
        <v>40984.490000000005</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42</v>
      </c>
      <c r="F7" s="132">
        <v>22048</v>
      </c>
    </row>
    <row r="8" spans="1:6" ht="41.25" customHeight="1">
      <c r="A8" s="103">
        <v>5</v>
      </c>
      <c r="B8" s="158" t="s">
        <v>100</v>
      </c>
      <c r="C8" s="159"/>
      <c r="D8" s="160"/>
      <c r="E8" s="55"/>
      <c r="F8" s="132"/>
    </row>
    <row r="9" spans="1:6" ht="41.25" customHeight="1">
      <c r="A9" s="103">
        <v>6</v>
      </c>
      <c r="B9" s="158" t="s">
        <v>101</v>
      </c>
      <c r="C9" s="159"/>
      <c r="D9" s="160"/>
      <c r="E9" s="55">
        <v>1</v>
      </c>
      <c r="F9" s="132">
        <v>689</v>
      </c>
    </row>
    <row r="10" spans="1:6" ht="27" customHeight="1">
      <c r="A10" s="103">
        <v>7</v>
      </c>
      <c r="B10" s="158" t="s">
        <v>102</v>
      </c>
      <c r="C10" s="159"/>
      <c r="D10" s="160"/>
      <c r="E10" s="55">
        <v>1</v>
      </c>
      <c r="F10" s="132">
        <v>551.2</v>
      </c>
    </row>
    <row r="11" spans="1:6" ht="26.25" customHeight="1">
      <c r="A11" s="103">
        <v>8</v>
      </c>
      <c r="B11" s="158" t="s">
        <v>103</v>
      </c>
      <c r="C11" s="159"/>
      <c r="D11" s="160"/>
      <c r="E11" s="55">
        <v>3</v>
      </c>
      <c r="F11" s="132">
        <v>4134</v>
      </c>
    </row>
    <row r="12" spans="1:6" ht="29.25" customHeight="1">
      <c r="A12" s="103">
        <v>9</v>
      </c>
      <c r="B12" s="158" t="s">
        <v>82</v>
      </c>
      <c r="C12" s="159"/>
      <c r="D12" s="160"/>
      <c r="E12" s="55">
        <v>2</v>
      </c>
      <c r="F12" s="132">
        <v>1309.37</v>
      </c>
    </row>
    <row r="13" spans="1:6" ht="20.25" customHeight="1">
      <c r="A13" s="103">
        <v>10</v>
      </c>
      <c r="B13" s="158" t="s">
        <v>104</v>
      </c>
      <c r="C13" s="159"/>
      <c r="D13" s="160"/>
      <c r="E13" s="55">
        <v>18</v>
      </c>
      <c r="F13" s="132">
        <v>9917.89</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3</v>
      </c>
      <c r="F17" s="132">
        <v>1783.83</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34" r:id="rId1"/>
  <headerFooter>
    <oddFooter>&amp;L6C8F9452&amp;CФорма № 10, Підрозділ: Чуднівський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3</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&amp;L6C8F9452&amp;C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2016-01-25T10:27:43Z</cp:lastPrinted>
  <dcterms:created xsi:type="dcterms:W3CDTF">2015-09-09T10:27:37Z</dcterms:created>
  <dcterms:modified xsi:type="dcterms:W3CDTF">2016-08-10T12:05:15Z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6C8F9452</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