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<sst xmlns="http://schemas.openxmlformats.org/spreadsheetml/2006/main" count="315" uniqueCount="254">
  <si>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</si>
  <si>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</si>
  <si>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</si>
  <si>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</si>
  <si>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</si>
  <si>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</si>
  <si>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</si>
  <si>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</si>
  <si>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</si>
  <si>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</si>
  <si>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</si>
  <si>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</si>
  <si>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</si>
  <si>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</si>
  <si>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</si>
  <si>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</si>
  <si>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</si>
  <si>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</si>
  <si>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</si>
  <si>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</si>
  <si>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</si>
  <si>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</si>
  <si>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</si>
  <si>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</si>
  <si>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</si>
  <si>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</si>
  <si>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</si>
  <si>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</si>
  <si>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</si>
  <si>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</si>
  <si>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</si>
  <si>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</si>
  <si>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</si>
  <si>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</si>
  <si>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</si>
  <si>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</si>
  <si>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</si>
  <si>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</si>
  <si>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</si>
  <si>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</si>
  <si>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</si>
  <si>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</si>
  <si>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</si>
  <si>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</si>
  <si>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</si>
  <si>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</si>
  <si>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</si>
  <si>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</si>
  <si>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</si>
  <si>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</si>
  <si>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</si>
  <si>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</si>
  <si>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</si>
  <si>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</si>
  <si>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</si>
  <si>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</si>
  <si>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</si>
  <si>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</si>
  <si>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</si>
  <si>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</si>
  <si>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</si>
  <si>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</si>
  <si>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</si>
  <si>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</si>
  <si>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</si>
  <si>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</si>
  <si>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</si>
  <si>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</si>
  <si>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</si>
  <si>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</si>
  <si>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</si>
  <si>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</si>
  <si>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</si>
  <si>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</si>
  <si>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</si>
  <si>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</si>
  <si>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</si>
  <si>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</si>
  <si>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</si>
  <si>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</si>
  <si>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</si>
  <si>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</si>
  <si>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</si>
  <si>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</si>
  <si>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</si>
  <si>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</si>
  <si>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</si>
  <si>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</si>
  <si>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</si>
  <si>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</si>
  <si>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</si>
  <si>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</si>
  <si>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</si>
  <si>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</si>
  <si>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</si>
  <si>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</si>
  <si>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</si>
  <si>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</si>
  <si>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</si>
  <si>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</si>
  <si>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</si>
  <si>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</si>
  <si>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</si>
  <si>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</si>
  <si>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</si>
  <si>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</si>
  <si>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</si>
  <si>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</si>
  <si>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</si>
  <si>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</si>
  <si>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</si>
  <si>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</si>
  <si>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</si>
  <si>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</si>
  <si>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</si>
  <si>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</si>
  <si>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</si>
  <si>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</si>
  <si>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</si>
  <si>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</si>
  <si>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</si>
  <si>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</si>
  <si>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</si>
  <si>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</si>
  <si>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</si>
  <si>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</si>
  <si>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</si>
  <si>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</si>
  <si>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</si>
  <si>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</si>
  <si>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</si>
  <si>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</si>
  <si>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</si>
  <si>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</si>
  <si>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</si>
  <si>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</si>
  <si>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</si>
  <si>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</si>
  <si>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</si>
  <si>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</si>
  <si>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</si>
  <si>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</si>
  <si>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</si>
  <si>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</si>
  <si>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</si>
  <si>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</si>
  <si>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</si>
  <si>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</si>
  <si>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</si>
  <si>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</si>
  <si>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</si>
  <si>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</si>
  <si>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</si>
  <si>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</si>
  <si>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</si>
  <si>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</si>
  <si>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</si>
  <si>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</si>
  <si>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</si>
  <si>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</si>
  <si>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</si>
  <si>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</si>
  <si>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</si>
  <si>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</si>
  <si>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</si>
  <si>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</si>
  <si>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</si>
  <si>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</si>
  <si>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</si>
  <si>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</si>
  <si>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</si>
  <si>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</si>
  <si>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</si>
  <si>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</si>
  <si>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</si>
  <si>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</si>
  <si>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</si>
  <si>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</si>
  <si>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</si>
  <si>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</si>
  <si>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</si>
  <si>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</si>
  <si>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</si>
  <si>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</si>
  <si>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</si>
  <si>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</si>
  <si>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</si>
  <si>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</si>
  <si>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</si>
  <si>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</si>
  <si>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</si>
  <si>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</si>
  <si>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</si>
  <si>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</si>
  <si>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</si>
  <si>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</si>
  <si>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</si>
  <si>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</si>
  <si>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</si>
  <si>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</si>
  <si>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</si>
  <si>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</si>
  <si>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</si>
  <si>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</si>
  <si>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</si>
  <si>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</si>
  <si>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</si>
  <si>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</si>
  <si>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</si>
  <si>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</si>
  <si>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</si>
  <si>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</si>
  <si>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</si>
  <si>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</si>
  <si>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</si>
  <si>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</si>
  <si>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</si>
  <si>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</si>
  <si>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</si>
  <si>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</si>
  <si>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</si>
  <si>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</si>
  <si>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</si>
  <si>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</si>
  <si>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</si>
  <si>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</si>
  <si>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</si>
  <si>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</si>
  <si>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</si>
  <si>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</si>
  <si>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</si>
  <si>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</si>
  <si>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</si>
  <si>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</si>
  <si>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</si>
  <si>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</si>
  <si>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</si>
  <si>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</si>
  <si>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</si>
  <si>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</si>
  <si>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</si>
  <si>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</si>
  <si>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</si>
  <si>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</si>
  <si>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Лозінська</t>
  </si>
  <si>
    <t>З.М. Карпюк</t>
  </si>
  <si>
    <t>inbox@cd.zt.court.gov.ua</t>
  </si>
  <si>
    <t>7 липня 2016 року</t>
  </si>
  <si>
    <t>перше півріччя 2016 року</t>
  </si>
  <si>
    <t>Чуднівський районний суд Житомирської області</t>
  </si>
  <si>
    <t xml:space="preserve">Місцезнаходження: </t>
  </si>
  <si>
    <t>13200. Житомирська область</t>
  </si>
  <si>
    <t>м. Чуднів</t>
  </si>
  <si>
    <t>вул. Соборна. 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</si>
</sst>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8</v>
      </c>
      <c r="F10" s="113">
        <v>8</v>
      </c>
      <c r="G10" s="113">
        <v>2</v>
      </c>
      <c r="H10" s="113"/>
      <c r="I10" s="113"/>
      <c r="J10" s="113"/>
      <c r="K10" s="113">
        <v>2</v>
      </c>
      <c r="L10" s="113"/>
      <c r="M10" s="117">
        <v>6</v>
      </c>
      <c r="N10" s="98"/>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v>
      </c>
      <c r="F15" s="113">
        <v>1</v>
      </c>
      <c r="G15" s="113">
        <v>1</v>
      </c>
      <c r="H15" s="113"/>
      <c r="I15" s="113"/>
      <c r="J15" s="113"/>
      <c r="K15" s="113">
        <v>1</v>
      </c>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v>
      </c>
      <c r="F21" s="113">
        <v>1</v>
      </c>
      <c r="G21" s="113">
        <v>1</v>
      </c>
      <c r="H21" s="113"/>
      <c r="I21" s="113"/>
      <c r="J21" s="113"/>
      <c r="K21" s="113">
        <v>1</v>
      </c>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9</v>
      </c>
      <c r="F23" s="119">
        <f>F10+F12+F15+F22</f>
        <v>9</v>
      </c>
      <c r="G23" s="113">
        <f>G10+G12+G15+G22</f>
        <v>3</v>
      </c>
      <c r="H23" s="113">
        <f>H10+H15</f>
        <v>0</v>
      </c>
      <c r="I23" s="113">
        <f>I10+I15</f>
        <v>0</v>
      </c>
      <c r="J23" s="113">
        <f>J10+J12+J15</f>
        <v>0</v>
      </c>
      <c r="K23" s="113">
        <f>K10+K12+K15</f>
        <v>3</v>
      </c>
      <c r="L23" s="113">
        <f>L10+L12+L15+L22</f>
        <v>0</v>
      </c>
      <c r="M23" s="119">
        <f>M10+M12+M15+M22</f>
        <v>6</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4</v>
      </c>
      <c r="G31" s="121">
        <v>2</v>
      </c>
      <c r="H31" s="121">
        <v>3</v>
      </c>
      <c r="I31" s="121">
        <v>3</v>
      </c>
      <c r="J31" s="121">
        <v>3</v>
      </c>
      <c r="K31" s="121"/>
      <c r="L31" s="121"/>
      <c r="M31" s="121"/>
      <c r="N31" s="121">
        <v>1</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&amp;LFA891A1B&amp;CФорма № 2-А, Підрозділ: Чуднівський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2</v>
      </c>
      <c r="D88" s="98">
        <v>2</v>
      </c>
      <c r="E88" s="98">
        <v>3</v>
      </c>
      <c r="F88" s="98">
        <v>3</v>
      </c>
      <c r="G88" s="98">
        <v>3</v>
      </c>
      <c r="H88" s="98"/>
      <c r="I88" s="98"/>
      <c r="J88" s="98"/>
      <c r="K88" s="116">
        <v>1</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2</v>
      </c>
      <c r="D90" s="98">
        <v>1</v>
      </c>
      <c r="E90" s="98">
        <v>2</v>
      </c>
      <c r="F90" s="98">
        <v>2</v>
      </c>
      <c r="G90" s="98">
        <v>2</v>
      </c>
      <c r="H90" s="98"/>
      <c r="I90" s="98"/>
      <c r="J90" s="98"/>
      <c r="K90" s="116">
        <v>1</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2</v>
      </c>
      <c r="D94" s="98">
        <v>1</v>
      </c>
      <c r="E94" s="98">
        <v>2</v>
      </c>
      <c r="F94" s="98">
        <v>2</v>
      </c>
      <c r="G94" s="98">
        <v>2</v>
      </c>
      <c r="H94" s="98"/>
      <c r="I94" s="98"/>
      <c r="J94" s="98"/>
      <c r="K94" s="116">
        <v>1</v>
      </c>
      <c r="L94" s="98"/>
      <c r="M94" s="172"/>
      <c r="N94" s="173"/>
      <c r="O94" s="172"/>
      <c r="P94" s="60"/>
    </row>
    <row r="95" spans="1:16" s="4" customFormat="1" ht="25.5" customHeight="1">
      <c r="A95" s="44">
        <v>88</v>
      </c>
      <c r="B95" s="129" t="s">
        <v>68</v>
      </c>
      <c r="C95" s="112"/>
      <c r="D95" s="98">
        <v>1</v>
      </c>
      <c r="E95" s="98">
        <v>1</v>
      </c>
      <c r="F95" s="98">
        <v>1</v>
      </c>
      <c r="G95" s="98">
        <v>1</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2</v>
      </c>
      <c r="D114" s="112">
        <f aca="true" t="shared" si="0" ref="D114:O114">SUM(D8,D9,D12,D29,D30,D43,D49,D52,D79,D88,D103,D109,D113)</f>
        <v>2</v>
      </c>
      <c r="E114" s="112">
        <f t="shared" si="0"/>
        <v>3</v>
      </c>
      <c r="F114" s="112">
        <f t="shared" si="0"/>
        <v>3</v>
      </c>
      <c r="G114" s="112">
        <f t="shared" si="0"/>
        <v>3</v>
      </c>
      <c r="H114" s="112">
        <f t="shared" si="0"/>
        <v>0</v>
      </c>
      <c r="I114" s="112">
        <f t="shared" si="0"/>
        <v>0</v>
      </c>
      <c r="J114" s="112">
        <f t="shared" si="0"/>
        <v>0</v>
      </c>
      <c r="K114" s="112">
        <f t="shared" si="0"/>
        <v>1</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&amp;LFA891A1B&amp;CФорма № 2-А, Підрозділ: Чуднівський районний суд Житомирської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&amp;LFA891A1B&amp;CФорма № 2-А, Підрозділ: Чуднівський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v>3</v>
      </c>
      <c r="L16" s="33"/>
      <c r="M16" s="23"/>
      <c r="N16" s="20"/>
      <c r="O16" s="20"/>
      <c r="P16" s="20"/>
    </row>
    <row r="17" spans="1:16" s="10" customFormat="1" ht="22.5" customHeight="1">
      <c r="A17" s="2">
        <v>13</v>
      </c>
      <c r="B17" s="288"/>
      <c r="C17" s="304" t="s">
        <v>145</v>
      </c>
      <c r="D17" s="305"/>
      <c r="E17" s="305"/>
      <c r="F17" s="305"/>
      <c r="G17" s="305"/>
      <c r="H17" s="305"/>
      <c r="I17" s="305"/>
      <c r="J17" s="306"/>
      <c r="K17" s="125"/>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v>413921103</v>
      </c>
      <c r="F36" s="272"/>
      <c r="G36" s="272"/>
      <c r="H36" s="160"/>
      <c r="I36" s="159"/>
      <c r="J36" s="161"/>
      <c r="K36" s="160"/>
      <c r="L36" s="162"/>
      <c r="M36" s="163"/>
      <c r="N36" s="164"/>
    </row>
    <row r="37" spans="1:15" ht="15.75">
      <c r="A37" s="83"/>
      <c r="B37" s="159" t="s">
        <v>234</v>
      </c>
      <c r="C37" s="154"/>
      <c r="D37" s="154"/>
      <c r="E37" s="262">
        <v>413921103</v>
      </c>
      <c r="F37" s="262"/>
      <c r="G37" s="262"/>
      <c r="H37" s="154"/>
      <c r="I37" s="154"/>
      <c r="J37" s="161"/>
      <c r="K37" s="160"/>
      <c r="L37" s="163"/>
      <c r="M37" s="163"/>
      <c r="N37" s="163"/>
      <c r="O37" s="84"/>
    </row>
    <row r="38" spans="1:15" ht="15.75" customHeight="1">
      <c r="A38" s="83"/>
      <c r="B38" s="154" t="s">
        <v>235</v>
      </c>
      <c r="C38" s="154"/>
      <c r="D38" s="154"/>
      <c r="E38" s="262" t="s">
        <v>246</v>
      </c>
      <c r="F38" s="262"/>
      <c r="G38" s="262"/>
      <c r="H38" s="154"/>
      <c r="I38" s="313" t="s">
        <v>247</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&amp;LFA891A1B&amp;CФорма № 2-А, Підрозділ: Чуднівський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248</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249</v>
      </c>
      <c r="D24" s="349"/>
      <c r="E24" s="349"/>
      <c r="F24" s="349"/>
      <c r="G24" s="349"/>
      <c r="H24" s="349"/>
      <c r="I24" s="349"/>
      <c r="J24" s="350"/>
    </row>
    <row r="25" spans="1:10" ht="19.5" customHeight="1">
      <c r="A25" s="347" t="s">
        <v>250</v>
      </c>
      <c r="B25" s="348"/>
      <c r="C25" s="319" t="s">
        <v>251</v>
      </c>
      <c r="D25" s="319"/>
      <c r="E25" s="319"/>
      <c r="F25" s="319"/>
      <c r="G25" s="319"/>
      <c r="H25" s="319"/>
      <c r="I25" s="319"/>
      <c r="J25" s="320"/>
    </row>
    <row r="26" spans="1:10" ht="18.75" customHeight="1">
      <c r="A26" s="315" t="s">
        <v>252</v>
      </c>
      <c r="B26" s="316"/>
      <c r="C26" s="316"/>
      <c r="D26" s="316"/>
      <c r="E26" s="316"/>
      <c r="F26" s="316"/>
      <c r="G26" s="316"/>
      <c r="H26" s="316"/>
      <c r="I26" s="316"/>
      <c r="J26" s="317"/>
    </row>
    <row r="27" spans="1:10" ht="20.25" customHeight="1">
      <c r="A27" s="318" t="s">
        <v>253</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&amp;LFA891A1B&amp;C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2016-08-10T12:04:55Z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FA891A1B</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