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<sst xmlns="http://schemas.openxmlformats.org/spreadsheetml/2006/main" count="154" uniqueCount="128">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</sst>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&amp;L6CFF72B3&amp;C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450</v>
      </c>
      <c r="D6" s="96">
        <f>SUM(D7,D10,D13,D14,D15,D21,D24,D25,D18,D19,D20)</f>
        <v>398191.83999999997</v>
      </c>
      <c r="E6" s="96">
        <f>SUM(E7,E10,E13,E14,E15,E21,E24,E25,E18,E19,E20)</f>
        <v>362</v>
      </c>
      <c r="F6" s="96">
        <f>SUM(F7,F10,F13,F14,F15,F21,F24,F25,F18,F19,F20)</f>
        <v>327274.25</v>
      </c>
      <c r="G6" s="96">
        <f>SUM(G7,G10,G13,G14,G15,G21,G24,G25,G18,G19,G20)</f>
        <v>6</v>
      </c>
      <c r="H6" s="96">
        <f>SUM(H7,H10,H13,H14,H15,H21,H24,H25,H18,H19,H20)</f>
        <v>7028.8</v>
      </c>
      <c r="I6" s="96">
        <f>SUM(I7,I10,I13,I14,I15,I21,I24,I25,I18,I19,I20)</f>
        <v>23</v>
      </c>
      <c r="J6" s="96">
        <f>SUM(J7,J10,J13,J14,J15,J21,J24,J25,J18,J19,J20)</f>
        <v>9071.8</v>
      </c>
      <c r="K6" s="96">
        <f>SUM(K7,K10,K13,K14,K15,K21,K24,K25,K18,K19,K20)</f>
        <v>57</v>
      </c>
      <c r="L6" s="96">
        <f>SUM(L7,L10,L13,L14,L15,L21,L24,L25,L18,L19,L20)</f>
        <v>46740.11</v>
      </c>
    </row>
    <row r="7" spans="1:12" ht="16.5" customHeight="1">
      <c r="A7" s="87">
        <v>2</v>
      </c>
      <c r="B7" s="90" t="s">
        <v>74</v>
      </c>
      <c r="C7" s="97">
        <v>154</v>
      </c>
      <c r="D7" s="97">
        <v>221812.84</v>
      </c>
      <c r="E7" s="97">
        <v>146</v>
      </c>
      <c r="F7" s="97">
        <v>207603.75</v>
      </c>
      <c r="G7" s="97">
        <v>2</v>
      </c>
      <c r="H7" s="97">
        <v>3010</v>
      </c>
      <c r="I7" s="97">
        <v>1</v>
      </c>
      <c r="J7" s="97">
        <v>840.8</v>
      </c>
      <c r="K7" s="97">
        <v>6</v>
      </c>
      <c r="L7" s="97">
        <v>8150.11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113274.7</v>
      </c>
      <c r="E8" s="97">
        <v>49</v>
      </c>
      <c r="F8" s="97">
        <v>113274.7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105</v>
      </c>
      <c r="D9" s="97">
        <v>108538.14</v>
      </c>
      <c r="E9" s="97">
        <v>97</v>
      </c>
      <c r="F9" s="97">
        <v>94329.05</v>
      </c>
      <c r="G9" s="97">
        <v>1</v>
      </c>
      <c r="H9" s="97">
        <v>908</v>
      </c>
      <c r="I9" s="97">
        <v>1</v>
      </c>
      <c r="J9" s="97">
        <v>840.8</v>
      </c>
      <c r="K9" s="97">
        <v>6</v>
      </c>
      <c r="L9" s="97">
        <v>8150.11</v>
      </c>
    </row>
    <row r="10" spans="1:12" ht="19.5" customHeight="1">
      <c r="A10" s="87">
        <v>5</v>
      </c>
      <c r="B10" s="90" t="s">
        <v>77</v>
      </c>
      <c r="C10" s="97">
        <v>63</v>
      </c>
      <c r="D10" s="97">
        <v>69462</v>
      </c>
      <c r="E10" s="97">
        <v>36</v>
      </c>
      <c r="F10" s="97">
        <v>33528.9</v>
      </c>
      <c r="G10" s="97">
        <v>3</v>
      </c>
      <c r="H10" s="97">
        <v>3110.8</v>
      </c>
      <c r="I10" s="97">
        <v>3</v>
      </c>
      <c r="J10" s="97">
        <v>3918</v>
      </c>
      <c r="K10" s="97">
        <v>22</v>
      </c>
      <c r="L10" s="97">
        <v>30872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20430</v>
      </c>
      <c r="E11" s="97">
        <v>1</v>
      </c>
      <c r="F11" s="97">
        <v>2270</v>
      </c>
      <c r="G11" s="97"/>
      <c r="H11" s="97"/>
      <c r="I11" s="97"/>
      <c r="J11" s="97"/>
      <c r="K11" s="97">
        <v>8</v>
      </c>
      <c r="L11" s="97">
        <v>18160</v>
      </c>
    </row>
    <row r="12" spans="1:12" ht="19.5" customHeight="1">
      <c r="A12" s="87">
        <v>7</v>
      </c>
      <c r="B12" s="91" t="s">
        <v>79</v>
      </c>
      <c r="C12" s="97">
        <v>54</v>
      </c>
      <c r="D12" s="97">
        <v>49032</v>
      </c>
      <c r="E12" s="97">
        <v>35</v>
      </c>
      <c r="F12" s="97">
        <v>31258.9</v>
      </c>
      <c r="G12" s="97">
        <v>3</v>
      </c>
      <c r="H12" s="97">
        <v>3110.8</v>
      </c>
      <c r="I12" s="97">
        <v>3</v>
      </c>
      <c r="J12" s="97">
        <v>3918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69</v>
      </c>
      <c r="D13" s="97">
        <v>62652</v>
      </c>
      <c r="E13" s="97">
        <v>67</v>
      </c>
      <c r="F13" s="97">
        <v>57152.4</v>
      </c>
      <c r="G13" s="97">
        <v>1</v>
      </c>
      <c r="H13" s="97">
        <v>908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14074</v>
      </c>
      <c r="E15" s="97">
        <v>29</v>
      </c>
      <c r="F15" s="97">
        <v>14915.2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14074</v>
      </c>
      <c r="E17" s="97">
        <v>29</v>
      </c>
      <c r="F17" s="97">
        <v>14915.2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133</v>
      </c>
      <c r="D18" s="97">
        <v>30191</v>
      </c>
      <c r="E18" s="97">
        <v>84</v>
      </c>
      <c r="F18" s="97">
        <v>14074</v>
      </c>
      <c r="G18" s="97"/>
      <c r="H18" s="97"/>
      <c r="I18" s="97">
        <v>19</v>
      </c>
      <c r="J18" s="97">
        <v>4313</v>
      </c>
      <c r="K18" s="97">
        <v>26</v>
      </c>
      <c r="L18" s="97">
        <v>5902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4</v>
      </c>
      <c r="F39" s="96">
        <f>SUM(F40,F47,F48,F49)</f>
        <v>2270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4</v>
      </c>
      <c r="F40" s="97">
        <f>SUM(F41,F44)</f>
        <v>2270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108.96000000000001</v>
      </c>
      <c r="E50" s="96">
        <f>SUM(E51:E54)</f>
        <v>10</v>
      </c>
      <c r="F50" s="96">
        <f>SUM(F51:F54)</f>
        <v>109.26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95.34</v>
      </c>
      <c r="E51" s="97">
        <v>8</v>
      </c>
      <c r="F51" s="97">
        <v>95.64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13.62</v>
      </c>
      <c r="E54" s="97">
        <v>2</v>
      </c>
      <c r="F54" s="97">
        <v>13.62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104</v>
      </c>
      <c r="D55" s="96">
        <v>47216</v>
      </c>
      <c r="E55" s="96">
        <v>22</v>
      </c>
      <c r="F55" s="96">
        <v>9988</v>
      </c>
      <c r="G55" s="96"/>
      <c r="H55" s="96"/>
      <c r="I55" s="96">
        <v>104</v>
      </c>
      <c r="J55" s="96">
        <v>47216.4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568</v>
      </c>
      <c r="D56" s="96">
        <f t="shared" si="0"/>
        <v>449148.8</v>
      </c>
      <c r="E56" s="96">
        <f t="shared" si="0"/>
        <v>398</v>
      </c>
      <c r="F56" s="96">
        <f t="shared" si="0"/>
        <v>339641.51</v>
      </c>
      <c r="G56" s="96">
        <f t="shared" si="0"/>
        <v>6</v>
      </c>
      <c r="H56" s="96">
        <f t="shared" si="0"/>
        <v>7028.8</v>
      </c>
      <c r="I56" s="96">
        <f t="shared" si="0"/>
        <v>127</v>
      </c>
      <c r="J56" s="96">
        <f t="shared" si="0"/>
        <v>56288.2</v>
      </c>
      <c r="K56" s="96">
        <f t="shared" si="0"/>
        <v>57</v>
      </c>
      <c r="L56" s="96">
        <f t="shared" si="0"/>
        <v>46740.11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&amp;L6CFF72B3&amp;CФорма № 10, Підрозділ: Чуднівський районний суд Житомирської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</v>
      </c>
      <c r="F4" s="93">
        <f>SUM(F5:F25)</f>
        <v>46740.11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1020.06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46</v>
      </c>
      <c r="F7" s="95">
        <v>33596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1588.96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6449.09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&amp;L6CFF72B3&amp;CФорма № 10, Підрозділ: Чуднівський районний суд Житомирської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2021-10-12T07:57:23Z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10_00294_3.2021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6CFF72B3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