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firstSheet="1"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<sst xmlns="http://schemas.openxmlformats.org/spreadsheetml/2006/main" count="187" uniqueCount="158">
  <si>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</si>
  <si>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</si>
  <si>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</si>
  <si>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</si>
  <si>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</si>
  <si>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</si>
  <si>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</si>
  <si>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</si>
  <si>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</si>
  <si>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</si>
  <si>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</si>
  <si>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</si>
  <si>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</si>
  <si>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</si>
  <si>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</si>
  <si>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</si>
  <si>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</si>
  <si>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</si>
  <si>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</si>
  <si>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</si>
  <si>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</si>
  <si>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</si>
  <si>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</si>
  <si>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</si>
  <si>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</si>
  <si>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</si>
  <si>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</si>
  <si>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</si>
  <si>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</si>
  <si>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</si>
  <si>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</si>
  <si>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</si>
  <si>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</si>
  <si>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</si>
  <si>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</si>
  <si>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</si>
  <si>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</si>
  <si>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</si>
  <si>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</si>
  <si>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</si>
  <si>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</si>
  <si>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</si>
  <si>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</si>
  <si>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</si>
  <si>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</si>
  <si>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</si>
  <si>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</si>
  <si>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</si>
  <si>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</si>
  <si>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</si>
  <si>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</si>
  <si>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</si>
  <si>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</si>
  <si>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</si>
  <si>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</si>
  <si>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</si>
  <si>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</si>
  <si>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</si>
  <si>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</si>
  <si>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</si>
  <si>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</si>
  <si>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</si>
  <si>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</si>
  <si>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</si>
  <si>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</si>
  <si>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</si>
  <si>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</si>
  <si>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</si>
  <si>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</si>
  <si>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</si>
  <si>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</si>
  <si>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</si>
  <si>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</si>
  <si>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</si>
  <si>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</si>
  <si>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</si>
  <si>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</si>
  <si>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</si>
  <si>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</si>
  <si>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</si>
  <si>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</si>
  <si>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</si>
  <si>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</si>
  <si>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</si>
  <si>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</si>
  <si>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</si>
  <si>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</si>
  <si>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</si>
  <si>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</si>
  <si>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</si>
  <si>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</si>
  <si>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</si>
  <si>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</si>
  <si>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</si>
  <si>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</si>
  <si>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</si>
  <si>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</si>
  <si>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</si>
  <si>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</si>
  <si>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</si>
  <si>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</si>
  <si>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</si>
  <si>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</si>
  <si>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</si>
  <si>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</si>
  <si>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</si>
  <si>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</si>
  <si>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</si>
  <si>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</si>
  <si>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</si>
  <si>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</si>
  <si>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</si>
  <si>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</si>
  <si>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</si>
  <si>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</si>
  <si>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</si>
  <si>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</si>
  <si>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</si>
  <si>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</si>
  <si>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</si>
  <si>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</si>
  <si>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</si>
  <si>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</si>
  <si>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</si>
  <si>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</si>
  <si>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</si>
  <si>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</si>
  <si>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</si>
  <si>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</si>
  <si>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</si>
  <si>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</si>
  <si>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</si>
  <si>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</si>
  <si>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</si>
  <si>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</si>
  <si>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</si>
  <si>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</si>
  <si>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</si>
  <si>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</si>
  <si>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</si>
  <si>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</si>
  <si>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</si>
  <si>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</si>
  <si>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</si>
  <si>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</si>
  <si>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</si>
  <si>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</si>
  <si>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</si>
  <si>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</si>
  <si>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М.О. Лесько</t>
  </si>
  <si>
    <t>К.М. Цапун</t>
  </si>
  <si>
    <t>413921103</t>
  </si>
  <si>
    <t>inbox@cd.zt.court.gov.ua</t>
  </si>
  <si>
    <t>7 липня 2017 року</t>
  </si>
  <si>
    <t>перше півріччя 2017 року</t>
  </si>
  <si>
    <t>Чуднівський районний суд Житомирської області</t>
  </si>
  <si>
    <t>13200. Житомирська область.м. Чуднів</t>
  </si>
  <si>
    <t>вул. Соборна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</si>
</sst>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398</v>
      </c>
      <c r="D6" s="128">
        <f>SUM(D7,D10,D13,D14,D15,D18,D21,D22)</f>
        <v>394723.28</v>
      </c>
      <c r="E6" s="128">
        <f>SUM(E7,E10,E13,E14,E15,E18,E21,E22)</f>
        <v>327</v>
      </c>
      <c r="F6" s="128">
        <f>SUM(F7,F10,F13,F14,F15,F18,F21,F22)</f>
        <v>338356.64</v>
      </c>
      <c r="G6" s="128">
        <f>SUM(G7,G10,G13,G14,G15,G18,G21,G22)</f>
        <v>12</v>
      </c>
      <c r="H6" s="128">
        <f>SUM(H7,H10,H13,H14,H15,H18,H21,H22)</f>
        <v>7625.37</v>
      </c>
      <c r="I6" s="128">
        <f>SUM(I7,I10,I13,I14,I15,I18,I21,I22)</f>
        <v>17</v>
      </c>
      <c r="J6" s="128">
        <f>SUM(J7,J10,J13,J14,J15,J18,J21,J22)</f>
        <v>12201.720000000001</v>
      </c>
      <c r="K6" s="128">
        <f>SUM(K7,K10,K13,K14,K15,K18,K21,K22)</f>
        <v>45</v>
      </c>
      <c r="L6" s="128">
        <f>SUM(L7,L10,L13,L14,L15,L18,L21,L22)</f>
        <v>29365.33</v>
      </c>
    </row>
    <row r="7" spans="1:12" ht="16.5" customHeight="1">
      <c r="A7" s="118">
        <v>2</v>
      </c>
      <c r="B7" s="121" t="s">
        <v>114</v>
      </c>
      <c r="C7" s="129">
        <v>254</v>
      </c>
      <c r="D7" s="129">
        <v>307043.28</v>
      </c>
      <c r="E7" s="129">
        <v>235</v>
      </c>
      <c r="F7" s="129">
        <v>283576.24</v>
      </c>
      <c r="G7" s="129">
        <v>7</v>
      </c>
      <c r="H7" s="129">
        <v>4602.96</v>
      </c>
      <c r="I7" s="129">
        <v>2</v>
      </c>
      <c r="J7" s="129">
        <v>1854.52</v>
      </c>
      <c r="K7" s="129">
        <v>12</v>
      </c>
      <c r="L7" s="129">
        <v>8565.33</v>
      </c>
    </row>
    <row r="8" spans="1:12" ht="16.5" customHeight="1">
      <c r="A8" s="118">
        <v>3</v>
      </c>
      <c r="B8" s="122" t="s">
        <v>115</v>
      </c>
      <c r="C8" s="129">
        <v>87</v>
      </c>
      <c r="D8" s="129">
        <v>164750.85</v>
      </c>
      <c r="E8" s="129">
        <v>86</v>
      </c>
      <c r="F8" s="129">
        <v>155020</v>
      </c>
      <c r="G8" s="129"/>
      <c r="H8" s="129"/>
      <c r="I8" s="129">
        <v>1</v>
      </c>
      <c r="J8" s="129">
        <v>1218</v>
      </c>
      <c r="K8" s="129"/>
      <c r="L8" s="129"/>
    </row>
    <row r="9" spans="1:12" ht="16.5" customHeight="1">
      <c r="A9" s="118">
        <v>4</v>
      </c>
      <c r="B9" s="122" t="s">
        <v>116</v>
      </c>
      <c r="C9" s="129">
        <v>167</v>
      </c>
      <c r="D9" s="129">
        <v>142292.43</v>
      </c>
      <c r="E9" s="129">
        <v>149</v>
      </c>
      <c r="F9" s="129">
        <v>128556.24</v>
      </c>
      <c r="G9" s="129">
        <v>7</v>
      </c>
      <c r="H9" s="129">
        <v>4602.96</v>
      </c>
      <c r="I9" s="129">
        <v>1</v>
      </c>
      <c r="J9" s="129">
        <v>636.52</v>
      </c>
      <c r="K9" s="129">
        <v>12</v>
      </c>
      <c r="L9" s="129">
        <v>8565.33</v>
      </c>
    </row>
    <row r="10" spans="1:12" ht="19.5" customHeight="1">
      <c r="A10" s="118">
        <v>5</v>
      </c>
      <c r="B10" s="121" t="s">
        <v>117</v>
      </c>
      <c r="C10" s="129">
        <v>82</v>
      </c>
      <c r="D10" s="129">
        <v>54400</v>
      </c>
      <c r="E10" s="129">
        <v>32</v>
      </c>
      <c r="F10" s="129">
        <v>22484</v>
      </c>
      <c r="G10" s="129">
        <v>5</v>
      </c>
      <c r="H10" s="129">
        <v>3022.41</v>
      </c>
      <c r="I10" s="129">
        <v>15</v>
      </c>
      <c r="J10" s="129">
        <v>10347.2</v>
      </c>
      <c r="K10" s="129">
        <v>31</v>
      </c>
      <c r="L10" s="129">
        <v>19840</v>
      </c>
    </row>
    <row r="11" spans="1:12" ht="19.5" customHeight="1">
      <c r="A11" s="118">
        <v>6</v>
      </c>
      <c r="B11" s="122" t="s">
        <v>118</v>
      </c>
      <c r="C11" s="129">
        <v>2</v>
      </c>
      <c r="D11" s="129">
        <v>3200</v>
      </c>
      <c r="E11" s="129">
        <v>2</v>
      </c>
      <c r="F11" s="129">
        <v>3284</v>
      </c>
      <c r="G11" s="129"/>
      <c r="H11" s="129"/>
      <c r="I11" s="129"/>
      <c r="J11" s="129"/>
      <c r="K11" s="129"/>
      <c r="L11" s="129"/>
    </row>
    <row r="12" spans="1:12" ht="19.5" customHeight="1">
      <c r="A12" s="118">
        <v>7</v>
      </c>
      <c r="B12" s="122" t="s">
        <v>119</v>
      </c>
      <c r="C12" s="129">
        <v>80</v>
      </c>
      <c r="D12" s="129">
        <v>51200</v>
      </c>
      <c r="E12" s="129">
        <v>30</v>
      </c>
      <c r="F12" s="129">
        <v>19200</v>
      </c>
      <c r="G12" s="129">
        <v>5</v>
      </c>
      <c r="H12" s="129">
        <v>3022.41</v>
      </c>
      <c r="I12" s="129">
        <v>15</v>
      </c>
      <c r="J12" s="129">
        <v>10347.2</v>
      </c>
      <c r="K12" s="129">
        <v>31</v>
      </c>
      <c r="L12" s="129">
        <v>19840</v>
      </c>
    </row>
    <row r="13" spans="1:12" ht="15" customHeight="1">
      <c r="A13" s="118">
        <v>8</v>
      </c>
      <c r="B13" s="121" t="s">
        <v>42</v>
      </c>
      <c r="C13" s="129">
        <v>39</v>
      </c>
      <c r="D13" s="129">
        <v>24960</v>
      </c>
      <c r="E13" s="129">
        <v>38</v>
      </c>
      <c r="F13" s="129">
        <v>24381.2</v>
      </c>
      <c r="G13" s="129"/>
      <c r="H13" s="129"/>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23</v>
      </c>
      <c r="D15" s="129">
        <v>8320</v>
      </c>
      <c r="E15" s="129">
        <v>22</v>
      </c>
      <c r="F15" s="129">
        <v>7915.2</v>
      </c>
      <c r="G15" s="129"/>
      <c r="H15" s="129"/>
      <c r="I15" s="129"/>
      <c r="J15" s="129"/>
      <c r="K15" s="129">
        <v>1</v>
      </c>
      <c r="L15" s="129">
        <v>320</v>
      </c>
    </row>
    <row r="16" spans="1:12" ht="21" customHeight="1">
      <c r="A16" s="118">
        <v>11</v>
      </c>
      <c r="B16" s="122" t="s">
        <v>118</v>
      </c>
      <c r="C16" s="129">
        <v>2</v>
      </c>
      <c r="D16" s="129">
        <v>1600</v>
      </c>
      <c r="E16" s="129">
        <v>2</v>
      </c>
      <c r="F16" s="129">
        <v>1600</v>
      </c>
      <c r="G16" s="129"/>
      <c r="H16" s="129"/>
      <c r="I16" s="129"/>
      <c r="J16" s="129"/>
      <c r="K16" s="129"/>
      <c r="L16" s="129"/>
    </row>
    <row r="17" spans="1:12" ht="21" customHeight="1">
      <c r="A17" s="118">
        <v>12</v>
      </c>
      <c r="B17" s="122" t="s">
        <v>119</v>
      </c>
      <c r="C17" s="129">
        <v>21</v>
      </c>
      <c r="D17" s="129">
        <v>6720</v>
      </c>
      <c r="E17" s="129">
        <v>20</v>
      </c>
      <c r="F17" s="129">
        <v>6315.2</v>
      </c>
      <c r="G17" s="129"/>
      <c r="H17" s="129"/>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19</v>
      </c>
      <c r="D34" s="128">
        <f>SUM(D35,D42,D43,D44)</f>
        <v>13120</v>
      </c>
      <c r="E34" s="128">
        <f>SUM(E35,E42,E43,E44)</f>
        <v>4</v>
      </c>
      <c r="F34" s="128">
        <f>SUM(F35,F42,F43,F44)</f>
        <v>3520</v>
      </c>
      <c r="G34" s="128">
        <f>SUM(G35,G42,G43,G44)</f>
        <v>0</v>
      </c>
      <c r="H34" s="128">
        <f>SUM(H35,H42,H43,H44)</f>
        <v>0</v>
      </c>
      <c r="I34" s="128">
        <f>SUM(I35,I42,I43,I44)</f>
        <v>0</v>
      </c>
      <c r="J34" s="128">
        <f>SUM(J35,J42,J43,J44)</f>
        <v>0</v>
      </c>
      <c r="K34" s="128">
        <f>SUM(K35,K42,K43,K44)</f>
        <v>15</v>
      </c>
      <c r="L34" s="128">
        <f>SUM(L35,L42,L43,L44)</f>
        <v>9600</v>
      </c>
    </row>
    <row r="35" spans="1:12" ht="24" customHeight="1">
      <c r="A35" s="118">
        <v>30</v>
      </c>
      <c r="B35" s="121" t="s">
        <v>131</v>
      </c>
      <c r="C35" s="129">
        <f>SUM(C36,C39)</f>
        <v>19</v>
      </c>
      <c r="D35" s="129">
        <f>SUM(D36,D39)</f>
        <v>13120</v>
      </c>
      <c r="E35" s="129">
        <f>SUM(E36,E39)</f>
        <v>4</v>
      </c>
      <c r="F35" s="129">
        <f>SUM(F36,F39)</f>
        <v>3520</v>
      </c>
      <c r="G35" s="129">
        <f>SUM(G36,G39)</f>
        <v>0</v>
      </c>
      <c r="H35" s="129">
        <f>SUM(H36,H39)</f>
        <v>0</v>
      </c>
      <c r="I35" s="129">
        <f>SUM(I36,I39)</f>
        <v>0</v>
      </c>
      <c r="J35" s="129">
        <f>SUM(J36,J39)</f>
        <v>0</v>
      </c>
      <c r="K35" s="129">
        <f>SUM(K36,K39)</f>
        <v>15</v>
      </c>
      <c r="L35" s="129">
        <f>SUM(L36,L39)</f>
        <v>9600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19</v>
      </c>
      <c r="D39" s="129">
        <v>13120</v>
      </c>
      <c r="E39" s="129">
        <v>4</v>
      </c>
      <c r="F39" s="129">
        <v>3520</v>
      </c>
      <c r="G39" s="129"/>
      <c r="H39" s="129"/>
      <c r="I39" s="129"/>
      <c r="J39" s="129"/>
      <c r="K39" s="129">
        <v>15</v>
      </c>
      <c r="L39" s="129">
        <v>9600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18</v>
      </c>
      <c r="D41" s="129">
        <v>11520</v>
      </c>
      <c r="E41" s="129">
        <v>3</v>
      </c>
      <c r="F41" s="129">
        <v>1920</v>
      </c>
      <c r="G41" s="129"/>
      <c r="H41" s="129"/>
      <c r="I41" s="129"/>
      <c r="J41" s="129"/>
      <c r="K41" s="129">
        <v>15</v>
      </c>
      <c r="L41" s="129">
        <v>9600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v>
      </c>
      <c r="D45" s="128">
        <f>SUM(D46:D51)</f>
        <v>96</v>
      </c>
      <c r="E45" s="128">
        <f>SUM(E46:E51)</f>
        <v>2</v>
      </c>
      <c r="F45" s="128">
        <f>SUM(F46:F51)</f>
        <v>96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52</v>
      </c>
      <c r="D52" s="128">
        <v>16640</v>
      </c>
      <c r="E52" s="128">
        <v>15</v>
      </c>
      <c r="F52" s="128">
        <v>4800</v>
      </c>
      <c r="G52" s="128"/>
      <c r="H52" s="128"/>
      <c r="I52" s="128">
        <v>52</v>
      </c>
      <c r="J52" s="128">
        <v>16640</v>
      </c>
      <c r="K52" s="129"/>
      <c r="L52" s="128"/>
    </row>
    <row r="53" spans="1:12" ht="15">
      <c r="A53" s="118">
        <v>48</v>
      </c>
      <c r="B53" s="119" t="s">
        <v>129</v>
      </c>
      <c r="C53" s="128">
        <f aca="true" t="shared" si="0" ref="C53:L53">SUM(C6,C25,C34,C45,C52)</f>
        <v>471</v>
      </c>
      <c r="D53" s="128">
        <f t="shared" si="0"/>
        <v>424579.28</v>
      </c>
      <c r="E53" s="128">
        <f t="shared" si="0"/>
        <v>348</v>
      </c>
      <c r="F53" s="128">
        <f t="shared" si="0"/>
        <v>346772.64</v>
      </c>
      <c r="G53" s="128">
        <f t="shared" si="0"/>
        <v>12</v>
      </c>
      <c r="H53" s="128">
        <f t="shared" si="0"/>
        <v>7625.37</v>
      </c>
      <c r="I53" s="128">
        <f t="shared" si="0"/>
        <v>69</v>
      </c>
      <c r="J53" s="128">
        <f t="shared" si="0"/>
        <v>28841.72</v>
      </c>
      <c r="K53" s="128">
        <f t="shared" si="0"/>
        <v>60</v>
      </c>
      <c r="L53" s="128">
        <f t="shared" si="0"/>
        <v>38965.33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&amp;L838FF23C&amp;CФорма № 10, Підрозділ: Чуднівський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&amp;L838FF23C&amp;CФорма № 10, Підрозділ: Чуднівський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60</v>
      </c>
      <c r="F4" s="124">
        <f>SUM(F5:F25)</f>
        <v>38965.33</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25</v>
      </c>
      <c r="F7" s="126">
        <v>16000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v>1</v>
      </c>
      <c r="F12" s="126">
        <v>640</v>
      </c>
    </row>
    <row r="13" spans="1:6" ht="20.25" customHeight="1">
      <c r="A13" s="98">
        <v>10</v>
      </c>
      <c r="B13" s="154" t="s">
        <v>104</v>
      </c>
      <c r="C13" s="155"/>
      <c r="D13" s="156"/>
      <c r="E13" s="125">
        <v>8</v>
      </c>
      <c r="F13" s="126">
        <v>5796.39</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25</v>
      </c>
      <c r="F17" s="126">
        <v>16208.94</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&amp;L838FF23C&amp;CФорма № 10, Підрозділ: Чуднівський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&amp;L838FF23C&amp;C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2017-07-17T06:00:16Z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838FF23C</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