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<sst xmlns="http://schemas.openxmlformats.org/spreadsheetml/2006/main" count="292" uniqueCount="219">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</sst>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&amp;L615F94B0&amp;C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348</v>
      </c>
      <c r="F6" s="103">
        <v>87</v>
      </c>
      <c r="G6" s="103"/>
      <c r="H6" s="103">
        <v>44</v>
      </c>
      <c r="I6" s="121" t="s">
        <v>208</v>
      </c>
      <c r="J6" s="103">
        <v>304</v>
      </c>
      <c r="K6" s="84">
        <v>212</v>
      </c>
      <c r="L6" s="91">
        <f>E6-F6</f>
        <v>261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343</v>
      </c>
      <c r="F7" s="103">
        <v>253</v>
      </c>
      <c r="G7" s="103"/>
      <c r="H7" s="103">
        <v>184</v>
      </c>
      <c r="I7" s="103">
        <v>174</v>
      </c>
      <c r="J7" s="103">
        <v>159</v>
      </c>
      <c r="K7" s="84">
        <v>79</v>
      </c>
      <c r="L7" s="91">
        <f>E7-F7</f>
        <v>90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/>
      <c r="G8" s="103"/>
      <c r="H8" s="103"/>
      <c r="I8" s="103"/>
      <c r="J8" s="103">
        <v>1</v>
      </c>
      <c r="K8" s="84">
        <v>1</v>
      </c>
      <c r="L8" s="91">
        <f>E8-F8</f>
        <v>1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57</v>
      </c>
      <c r="F9" s="103">
        <v>17</v>
      </c>
      <c r="G9" s="103"/>
      <c r="H9" s="85">
        <v>22</v>
      </c>
      <c r="I9" s="103">
        <v>20</v>
      </c>
      <c r="J9" s="103">
        <v>35</v>
      </c>
      <c r="K9" s="84">
        <v>27</v>
      </c>
      <c r="L9" s="91">
        <f>E9-F9</f>
        <v>40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1</v>
      </c>
      <c r="G12" s="103"/>
      <c r="H12" s="103"/>
      <c r="I12" s="103"/>
      <c r="J12" s="103">
        <v>2</v>
      </c>
      <c r="K12" s="84">
        <v>1</v>
      </c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49</v>
      </c>
      <c r="F14" s="106">
        <v>4</v>
      </c>
      <c r="G14" s="106"/>
      <c r="H14" s="106"/>
      <c r="I14" s="106"/>
      <c r="J14" s="106">
        <v>49</v>
      </c>
      <c r="K14" s="94">
        <v>45</v>
      </c>
      <c r="L14" s="91">
        <f>E14-F14</f>
        <v>45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801</v>
      </c>
      <c r="F16" s="84">
        <f>SUM(F6:F15)</f>
        <v>362</v>
      </c>
      <c r="G16" s="84">
        <f>SUM(G6:G15)</f>
        <v>0</v>
      </c>
      <c r="H16" s="84">
        <f>SUM(H6:H15)</f>
        <v>250</v>
      </c>
      <c r="I16" s="84">
        <f>SUM(I6:I15)</f>
        <v>194</v>
      </c>
      <c r="J16" s="84">
        <f>SUM(J6:J15)</f>
        <v>551</v>
      </c>
      <c r="K16" s="84">
        <f>SUM(K6:K15)</f>
        <v>366</v>
      </c>
      <c r="L16" s="91">
        <f>E16-F16</f>
        <v>439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32</v>
      </c>
      <c r="F17" s="84">
        <v>12</v>
      </c>
      <c r="G17" s="84"/>
      <c r="H17" s="84"/>
      <c r="I17" s="84"/>
      <c r="J17" s="84">
        <v>32</v>
      </c>
      <c r="K17" s="84">
        <v>20</v>
      </c>
      <c r="L17" s="91">
        <f>E17-F17</f>
        <v>20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/>
      <c r="G18" s="84"/>
      <c r="H18" s="84"/>
      <c r="I18" s="84"/>
      <c r="J18" s="84">
        <v>7</v>
      </c>
      <c r="K18" s="84">
        <v>7</v>
      </c>
      <c r="L18" s="91">
        <f>E18-F18</f>
        <v>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39</v>
      </c>
      <c r="F25" s="94">
        <v>12</v>
      </c>
      <c r="G25" s="94"/>
      <c r="H25" s="94"/>
      <c r="I25" s="94"/>
      <c r="J25" s="94">
        <v>39</v>
      </c>
      <c r="K25" s="94">
        <v>27</v>
      </c>
      <c r="L25" s="91">
        <f>E25-F25</f>
        <v>27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281</v>
      </c>
      <c r="F26" s="84">
        <v>225</v>
      </c>
      <c r="G26" s="84"/>
      <c r="H26" s="84">
        <v>39</v>
      </c>
      <c r="I26" s="84">
        <v>39</v>
      </c>
      <c r="J26" s="84">
        <v>242</v>
      </c>
      <c r="K26" s="84">
        <v>52</v>
      </c>
      <c r="L26" s="91">
        <f>E26-F26</f>
        <v>56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/>
      <c r="G27" s="111"/>
      <c r="H27" s="111"/>
      <c r="I27" s="111"/>
      <c r="J27" s="111">
        <v>3</v>
      </c>
      <c r="K27" s="111">
        <v>3</v>
      </c>
      <c r="L27" s="91">
        <f>E27-F27</f>
        <v>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601</v>
      </c>
      <c r="F28" s="84">
        <v>316</v>
      </c>
      <c r="G28" s="84"/>
      <c r="H28" s="84">
        <v>163</v>
      </c>
      <c r="I28" s="84">
        <v>146</v>
      </c>
      <c r="J28" s="84">
        <v>438</v>
      </c>
      <c r="K28" s="84">
        <v>177</v>
      </c>
      <c r="L28" s="91">
        <f>E28-F28</f>
        <v>285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462</v>
      </c>
      <c r="F29" s="84">
        <v>152</v>
      </c>
      <c r="G29" s="84"/>
      <c r="H29" s="84">
        <v>162</v>
      </c>
      <c r="I29" s="84">
        <v>131</v>
      </c>
      <c r="J29" s="84">
        <v>300</v>
      </c>
      <c r="K29" s="84">
        <v>208</v>
      </c>
      <c r="L29" s="91">
        <f>E29-F29</f>
        <v>310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41</v>
      </c>
      <c r="F30" s="84">
        <v>19</v>
      </c>
      <c r="G30" s="84"/>
      <c r="H30" s="84">
        <v>4</v>
      </c>
      <c r="I30" s="84">
        <v>3</v>
      </c>
      <c r="J30" s="84">
        <v>37</v>
      </c>
      <c r="K30" s="84">
        <v>20</v>
      </c>
      <c r="L30" s="91">
        <f>E30-F30</f>
        <v>22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20</v>
      </c>
      <c r="F31" s="84">
        <v>3</v>
      </c>
      <c r="G31" s="84"/>
      <c r="H31" s="84">
        <v>7</v>
      </c>
      <c r="I31" s="84">
        <v>5</v>
      </c>
      <c r="J31" s="84">
        <v>13</v>
      </c>
      <c r="K31" s="84">
        <v>11</v>
      </c>
      <c r="L31" s="91">
        <f>E31-F31</f>
        <v>17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7</v>
      </c>
      <c r="F32" s="84">
        <v>2</v>
      </c>
      <c r="G32" s="84"/>
      <c r="H32" s="84"/>
      <c r="I32" s="84"/>
      <c r="J32" s="84">
        <v>7</v>
      </c>
      <c r="K32" s="84">
        <v>5</v>
      </c>
      <c r="L32" s="91">
        <f>E32-F32</f>
        <v>5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/>
      <c r="G33" s="84"/>
      <c r="H33" s="84"/>
      <c r="I33" s="84"/>
      <c r="J33" s="84">
        <v>3</v>
      </c>
      <c r="K33" s="84">
        <v>3</v>
      </c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4</v>
      </c>
      <c r="G36" s="84"/>
      <c r="H36" s="84"/>
      <c r="I36" s="84"/>
      <c r="J36" s="84">
        <v>7</v>
      </c>
      <c r="K36" s="84">
        <v>3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62</v>
      </c>
      <c r="F37" s="84">
        <v>28</v>
      </c>
      <c r="G37" s="84"/>
      <c r="H37" s="84">
        <v>1</v>
      </c>
      <c r="I37" s="84">
        <v>1</v>
      </c>
      <c r="J37" s="84">
        <v>61</v>
      </c>
      <c r="K37" s="84">
        <v>34</v>
      </c>
      <c r="L37" s="91">
        <f>E37-F37</f>
        <v>34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1340</v>
      </c>
      <c r="F40" s="94">
        <v>695</v>
      </c>
      <c r="G40" s="94"/>
      <c r="H40" s="94">
        <v>227</v>
      </c>
      <c r="I40" s="94">
        <v>176</v>
      </c>
      <c r="J40" s="94">
        <v>1113</v>
      </c>
      <c r="K40" s="94">
        <v>517</v>
      </c>
      <c r="L40" s="91">
        <f>E40-F40</f>
        <v>645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2990</v>
      </c>
      <c r="F41" s="84">
        <v>1447</v>
      </c>
      <c r="G41" s="84"/>
      <c r="H41" s="84">
        <v>787</v>
      </c>
      <c r="I41" s="121" t="s">
        <v>208</v>
      </c>
      <c r="J41" s="84">
        <v>2203</v>
      </c>
      <c r="K41" s="84">
        <v>815</v>
      </c>
      <c r="L41" s="91">
        <f>E41-F41</f>
        <v>1543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/>
      <c r="G42" s="84"/>
      <c r="H42" s="84"/>
      <c r="I42" s="121" t="s">
        <v>208</v>
      </c>
      <c r="J42" s="84">
        <v>10</v>
      </c>
      <c r="K42" s="84">
        <v>10</v>
      </c>
      <c r="L42" s="91">
        <f>E42-F42</f>
        <v>10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10</v>
      </c>
      <c r="F43" s="84">
        <v>3</v>
      </c>
      <c r="G43" s="84"/>
      <c r="H43" s="84"/>
      <c r="I43" s="84"/>
      <c r="J43" s="84">
        <v>10</v>
      </c>
      <c r="K43" s="84">
        <v>7</v>
      </c>
      <c r="L43" s="91">
        <f>E43-F43</f>
        <v>7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3000</v>
      </c>
      <c r="F45" s="84">
        <f aca="true" t="shared" si="0" ref="F45:K45">F41+F43+F44</f>
        <v>1450</v>
      </c>
      <c r="G45" s="84">
        <f t="shared" si="0"/>
        <v>0</v>
      </c>
      <c r="H45" s="84">
        <f t="shared" si="0"/>
        <v>787</v>
      </c>
      <c r="I45" s="84">
        <f>I43+I44</f>
        <v>0</v>
      </c>
      <c r="J45" s="84">
        <f t="shared" si="0"/>
        <v>2213</v>
      </c>
      <c r="K45" s="84">
        <f t="shared" si="0"/>
        <v>822</v>
      </c>
      <c r="L45" s="91">
        <f>E45-F45</f>
        <v>1550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5180</v>
      </c>
      <c r="F46" s="84">
        <f t="shared" si="1"/>
        <v>2519</v>
      </c>
      <c r="G46" s="84">
        <f t="shared" si="1"/>
        <v>0</v>
      </c>
      <c r="H46" s="84">
        <f t="shared" si="1"/>
        <v>1264</v>
      </c>
      <c r="I46" s="84">
        <f t="shared" si="1"/>
        <v>370</v>
      </c>
      <c r="J46" s="84">
        <f t="shared" si="1"/>
        <v>3916</v>
      </c>
      <c r="K46" s="84">
        <f t="shared" si="1"/>
        <v>1732</v>
      </c>
      <c r="L46" s="91">
        <f>E46-F46</f>
        <v>2661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&amp;L615F94B0&amp;C&amp;R2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299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&amp;L615F94B0&amp;C&amp;R3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/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/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8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100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667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673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49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19143121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18983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/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317</v>
      </c>
      <c r="F58" s="109">
        <f>F59+F62+F63+F64</f>
        <v>235</v>
      </c>
      <c r="G58" s="109">
        <f>G59+G62+G63+G64</f>
        <v>211</v>
      </c>
      <c r="H58" s="109">
        <f>H59+H62+H63+H64</f>
        <v>397</v>
      </c>
      <c r="I58" s="109">
        <f>I59+I62+I63+I64</f>
        <v>104</v>
      </c>
    </row>
    <row r="59" spans="1:9" ht="13.5" customHeight="1">
      <c r="A59" s="201" t="s">
        <v>103</v>
      </c>
      <c r="B59" s="201"/>
      <c r="C59" s="201"/>
      <c r="D59" s="201"/>
      <c r="E59" s="94">
        <v>198</v>
      </c>
      <c r="F59" s="94">
        <v>11</v>
      </c>
      <c r="G59" s="94">
        <v>11</v>
      </c>
      <c r="H59" s="94">
        <v>15</v>
      </c>
      <c r="I59" s="94">
        <v>15</v>
      </c>
    </row>
    <row r="60" spans="1:9" ht="13.5" customHeight="1">
      <c r="A60" s="249" t="s">
        <v>201</v>
      </c>
      <c r="B60" s="250"/>
      <c r="C60" s="250"/>
      <c r="D60" s="251"/>
      <c r="E60" s="86">
        <v>8</v>
      </c>
      <c r="F60" s="86">
        <v>9</v>
      </c>
      <c r="G60" s="86">
        <v>4</v>
      </c>
      <c r="H60" s="86">
        <v>10</v>
      </c>
      <c r="I60" s="86">
        <v>13</v>
      </c>
    </row>
    <row r="61" spans="1:9" ht="13.5" customHeight="1">
      <c r="A61" s="249" t="s">
        <v>202</v>
      </c>
      <c r="B61" s="250"/>
      <c r="C61" s="250"/>
      <c r="D61" s="251"/>
      <c r="E61" s="86">
        <v>180</v>
      </c>
      <c r="F61" s="86">
        <v>1</v>
      </c>
      <c r="G61" s="86">
        <v>2</v>
      </c>
      <c r="H61" s="86"/>
      <c r="I61" s="86">
        <v>1</v>
      </c>
    </row>
    <row r="62" spans="1:9" ht="13.5" customHeight="1">
      <c r="A62" s="252" t="s">
        <v>30</v>
      </c>
      <c r="B62" s="252"/>
      <c r="C62" s="252"/>
      <c r="D62" s="252"/>
      <c r="E62" s="84"/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51</v>
      </c>
      <c r="F63" s="84">
        <v>72</v>
      </c>
      <c r="G63" s="84">
        <v>49</v>
      </c>
      <c r="H63" s="84">
        <v>32</v>
      </c>
      <c r="I63" s="84">
        <v>23</v>
      </c>
    </row>
    <row r="64" spans="1:9" ht="13.5" customHeight="1">
      <c r="A64" s="201" t="s">
        <v>108</v>
      </c>
      <c r="B64" s="201"/>
      <c r="C64" s="201"/>
      <c r="D64" s="201"/>
      <c r="E64" s="84">
        <v>68</v>
      </c>
      <c r="F64" s="84">
        <v>152</v>
      </c>
      <c r="G64" s="84">
        <v>151</v>
      </c>
      <c r="H64" s="84">
        <v>350</v>
      </c>
      <c r="I64" s="84">
        <v>66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172</v>
      </c>
      <c r="G68" s="115">
        <v>819791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72</v>
      </c>
      <c r="G69" s="117">
        <v>635145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100</v>
      </c>
      <c r="G70" s="117">
        <v>184646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109</v>
      </c>
      <c r="G71" s="115">
        <v>62758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</v>
      </c>
      <c r="G74" s="117">
        <v>537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&amp;L615F94B0&amp;C&amp;R4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44.2288049029622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66.42468239564428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69.23076923076923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46.45103324348607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37.144148215092635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50.17864231838031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632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2590</v>
      </c>
    </row>
    <row r="11" spans="1:4" ht="16.5" customHeight="1">
      <c r="A11" s="223" t="s">
        <v>62</v>
      </c>
      <c r="B11" s="225"/>
      <c r="C11" s="10">
        <v>9</v>
      </c>
      <c r="D11" s="84">
        <v>530</v>
      </c>
    </row>
    <row r="12" spans="1:4" ht="16.5" customHeight="1">
      <c r="A12" s="252" t="s">
        <v>103</v>
      </c>
      <c r="B12" s="252"/>
      <c r="C12" s="10">
        <v>10</v>
      </c>
      <c r="D12" s="84">
        <v>194</v>
      </c>
    </row>
    <row r="13" spans="1:4" ht="16.5" customHeight="1">
      <c r="A13" s="249" t="s">
        <v>201</v>
      </c>
      <c r="B13" s="251"/>
      <c r="C13" s="10">
        <v>11</v>
      </c>
      <c r="D13" s="94">
        <v>788</v>
      </c>
    </row>
    <row r="14" spans="1:4" ht="16.5" customHeight="1">
      <c r="A14" s="249" t="s">
        <v>202</v>
      </c>
      <c r="B14" s="251"/>
      <c r="C14" s="10">
        <v>12</v>
      </c>
      <c r="D14" s="94">
        <v>28</v>
      </c>
    </row>
    <row r="15" spans="1:4" ht="16.5" customHeight="1">
      <c r="A15" s="252" t="s">
        <v>30</v>
      </c>
      <c r="B15" s="252"/>
      <c r="C15" s="10">
        <v>13</v>
      </c>
      <c r="D15" s="84"/>
    </row>
    <row r="16" spans="1:4" ht="16.5" customHeight="1">
      <c r="A16" s="252" t="s">
        <v>104</v>
      </c>
      <c r="B16" s="252"/>
      <c r="C16" s="10">
        <v>14</v>
      </c>
      <c r="D16" s="84">
        <v>445</v>
      </c>
    </row>
    <row r="17" spans="1:5" ht="16.5" customHeight="1">
      <c r="A17" s="252" t="s">
        <v>108</v>
      </c>
      <c r="B17" s="252"/>
      <c r="C17" s="10">
        <v>15</v>
      </c>
      <c r="D17" s="84">
        <v>661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&amp;L615F94B0&amp;C&amp;R5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2024-01-15T14:17:52Z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615F94B0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